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7305" yWindow="-21525" windowWidth="27375" windowHeight="16440"/>
    <workbookView xWindow="1695" yWindow="360" windowWidth="21735" windowHeight="12450"/>
  </bookViews>
  <sheets>
    <sheet name="MŠ-MOBILIÁŘ" sheetId="2" r:id="rId1"/>
    <sheet name="List1" sheetId="3" r:id="rId2"/>
  </sheets>
  <definedNames>
    <definedName name="_xlnm.Print_Area" localSheetId="0">'MŠ-MOBILIÁŘ'!$A$1:$K$81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2"/>
  <c r="J76" s="1"/>
  <c r="K74"/>
  <c r="K73"/>
  <c r="K72"/>
  <c r="K70"/>
  <c r="K69"/>
  <c r="K68"/>
  <c r="K66"/>
  <c r="J65" s="1"/>
  <c r="K61"/>
  <c r="K62"/>
  <c r="K63"/>
  <c r="K64"/>
  <c r="K60"/>
  <c r="K59"/>
  <c r="K57"/>
  <c r="K56"/>
  <c r="K54"/>
  <c r="K53"/>
  <c r="K52"/>
  <c r="K51"/>
  <c r="K50"/>
  <c r="K49"/>
  <c r="K48"/>
  <c r="K47"/>
  <c r="K46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"/>
  <c r="K7"/>
  <c r="K5"/>
  <c r="J67" l="1"/>
  <c r="J71"/>
  <c r="J58"/>
  <c r="J55"/>
  <c r="J45"/>
  <c r="J4"/>
  <c r="H79" l="1"/>
  <c r="H80" s="1"/>
  <c r="H81" s="1"/>
</calcChain>
</file>

<file path=xl/comments1.xml><?xml version="1.0" encoding="utf-8"?>
<comments xmlns="http://schemas.openxmlformats.org/spreadsheetml/2006/main">
  <authors>
    <author>Lenka Krhovjáková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Lenka Krhovjáková:</t>
        </r>
        <r>
          <rPr>
            <sz val="9"/>
            <color indexed="81"/>
            <rFont val="Tahoma"/>
            <family val="2"/>
            <charset val="238"/>
          </rPr>
          <t xml:space="preserve">
m2 vč. prosřihů a rezervy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38"/>
          </rPr>
          <t>Lenka Krhovjáková:</t>
        </r>
        <r>
          <rPr>
            <sz val="9"/>
            <color indexed="81"/>
            <rFont val="Tahoma"/>
            <family val="2"/>
            <charset val="238"/>
          </rPr>
          <t xml:space="preserve">
m2 vč. prořezů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Lenka Krhovjáková:</t>
        </r>
        <r>
          <rPr>
            <sz val="9"/>
            <color indexed="81"/>
            <rFont val="Tahoma"/>
            <family val="2"/>
            <charset val="238"/>
          </rPr>
          <t xml:space="preserve">
jde o 2x6 m2 - 2 nátěry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Lenka Krhovjáková:</t>
        </r>
        <r>
          <rPr>
            <sz val="9"/>
            <color indexed="81"/>
            <rFont val="Tahoma"/>
            <family val="2"/>
            <charset val="238"/>
          </rPr>
          <t xml:space="preserve">
STAVBA?</t>
        </r>
      </text>
    </comment>
  </commentList>
</comments>
</file>

<file path=xl/sharedStrings.xml><?xml version="1.0" encoding="utf-8"?>
<sst xmlns="http://schemas.openxmlformats.org/spreadsheetml/2006/main" count="388" uniqueCount="250">
  <si>
    <t>Č.MÍSTN.</t>
  </si>
  <si>
    <t>NÁZEV</t>
  </si>
  <si>
    <t>ROZMĚR</t>
  </si>
  <si>
    <t>ILUSTR.OBRÁZEK</t>
  </si>
  <si>
    <t>CENA CELKEM</t>
  </si>
  <si>
    <t>ZNAČKA</t>
  </si>
  <si>
    <t>SP1-UČ</t>
  </si>
  <si>
    <t>900 x 520, V=480 mm</t>
  </si>
  <si>
    <t>Vrchní díl: Dřevotřískové a dřevovláknité desky s voštinovým papírem, Papírová fólie, Plastový lem, Papírová fólie
Boční stěna: dřevotříska, Papírová fólie, Plastový lem, Papírová fólie
Zadní díl: dřevotříska, Papírová fólie, Plastový lem
Bedýnka
Čelo zásuvky: Dřevovláknitá deska, Akrylová barva
Boční/zadní strana zásuvky: dřevotříska, melaminová fólie</t>
  </si>
  <si>
    <t>SEDÁK NA LAVICI POLSTROVANÝ</t>
  </si>
  <si>
    <t>900 x 520, V=30 mm</t>
  </si>
  <si>
    <t>Horní látka:
52 % polyester (min. z 80 % recyklovaný), 48% bavlna
Látka na zadní straně: 100% polypropylene, silikonová pryž
Zip: 100 % polyester
Výplň: 100 % polyester (min. z 50 % recyklovaný)</t>
  </si>
  <si>
    <t>ÚCHYTKA PRO LAVICI</t>
  </si>
  <si>
    <t>60 MM, 2 KS V BALENÍ</t>
  </si>
  <si>
    <t>LAVICE</t>
  </si>
  <si>
    <t>Ž1</t>
  </si>
  <si>
    <t>ŽIDLE PRACOVNÍ PRO UČITELE</t>
  </si>
  <si>
    <t>MATRACE</t>
  </si>
  <si>
    <t>PROSTĚRADLO</t>
  </si>
  <si>
    <t>POVLEČENÍ</t>
  </si>
  <si>
    <t>KOBEREC</t>
  </si>
  <si>
    <t>GARNÝŽ</t>
  </si>
  <si>
    <t>STROPNÍ GARNÝŽ NA LEHKÝ ZÁVĚS</t>
  </si>
  <si>
    <t>POLICE</t>
  </si>
  <si>
    <t>35x25x35 cm</t>
  </si>
  <si>
    <t>POLICE ZAVĚŠENÉ NA STĚNĚ</t>
  </si>
  <si>
    <t>76x56 cm</t>
  </si>
  <si>
    <t>KUCHYŇSKÁ LINKA</t>
  </si>
  <si>
    <t>MYČKA</t>
  </si>
  <si>
    <t>MATERIÁL / BARVA</t>
  </si>
  <si>
    <t>PANEL univerzální děrovaný prvek pro zavěšování hraček, misek...</t>
  </si>
  <si>
    <t>Policový regál: laminovaná dřevotřísková deska tl. cca 19 mm s bílou ABS hranou 2 mm, bílá RAL 9016, NCS S 0500-N</t>
  </si>
  <si>
    <t>KOMBINACE: BÍLÁ, ŠEDÁ, DŘEVĚNÝ DEKOR
Zadní díl: Dřevovláknitá deska, Papírová fólie, Papírová fólie
Panel: dřevotříska, Papírová výplň se strukturou vč. pláství (min. 100 % recyklované), Dřevovláknitá deska, Papírová fólie, Plastový lem, Plastový lem
Závěsná lišta: Galvanizovaná ocel</t>
  </si>
  <si>
    <t>LAVICE S ÚLOŽNÝM PROSTOREM BÍLÁ</t>
  </si>
  <si>
    <t>KOŠE NA TŘÍDĚNÝ ODPAD - SET</t>
  </si>
  <si>
    <t>TV NA STĚNU</t>
  </si>
  <si>
    <t>SKŘÍŇ NA MATRACE A LŮŽKOVINY PRO 12 DĚTÍ, BÍLÁ</t>
  </si>
  <si>
    <t>SET POLŠTÁŘ A PEŘINKA</t>
  </si>
  <si>
    <t>140 x 60 cm - Dětská látkovo-kortexinová matrace
Komfortní dětská molitanová matrace do dětských postýlek zajistí všem dětem klidný a spokojený spánek. Molitanová výplň s optimální tvrdostí doporučená lékařskou komorou. Kortexinová část matrace zajistí její nepropusnost.</t>
  </si>
  <si>
    <t>POLEHÁVADLO</t>
  </si>
  <si>
    <t>140 x 60 cm</t>
  </si>
  <si>
    <t>froté prostěradlo pro matraci 140 x 60 cm. Prostěrasla jsou opatřena vypínací gumou (tzv. pruženkou), která já všitá v tunýlku.</t>
  </si>
  <si>
    <t>SP2-UČ</t>
  </si>
  <si>
    <t>Ž2</t>
  </si>
  <si>
    <t>SP3-DĚTI</t>
  </si>
  <si>
    <t>Ž3-DĚTI</t>
  </si>
  <si>
    <t>SEDACÍ VAK</t>
  </si>
  <si>
    <t>ZÁVĚSY</t>
  </si>
  <si>
    <t>PANEL</t>
  </si>
  <si>
    <t>Rozměr min: 130 x 160 cm, v= cca 30 cm</t>
  </si>
  <si>
    <t>š=4 m</t>
  </si>
  <si>
    <t>OBKLAD STĚNY</t>
  </si>
  <si>
    <t>STŮL PRO DĚTI PŘEDŠKOLNÍHO VĚKU</t>
  </si>
  <si>
    <t>ŽIDLE PRO DĚTI PŘEDŠKOLNÍHO VĚKU</t>
  </si>
  <si>
    <t xml:space="preserve">Jednoduchá kolejnice, sada s jezdci, bílá 
Kolejnice: Hliník, Epoxidový/polyesterový práškový lak
Jezdec s háčkem: acetalový plast
</t>
  </si>
  <si>
    <t>celková délka L=2750 mm
Šířka: 5 cm
Výška: 3 cm
Délka: 141 cm
Hmotnost: 0.38 kg</t>
  </si>
  <si>
    <t>120x80 cm, v=cca 52 cm</t>
  </si>
  <si>
    <t>V sedáku cca 30 cm</t>
  </si>
  <si>
    <t>85 × 60 × 60 cm (V×Š×H)</t>
  </si>
  <si>
    <t>Myčka - standardní (60 cm) a volně stojící, energetická třída C a lepší,  min. 12 sad nádobí na jeden cyklus (program ECO), emise hluku B, odložený start, automatické otevírání dveří, dětská pojistka a zvukový signál ukončení mytí</t>
  </si>
  <si>
    <t>Úhlopříčka 50"/126 cm</t>
  </si>
  <si>
    <t>Televize LED s rozlišením 4K (3840 x 2160 px). Úhlopříčka 50"/126 cm. Smart TV s OS webOS SMART TV. Technologie HDR10 Pro, LG ThinQ Al, FilmMaker Mode, sportovní upozornění. Frekvence panelu 50 Hz. Typ tuneru DVB-C/T/T2/S/S2. Wi-Fi. Bluetooth. Energetická třída G příp.lepší. USB port, HDMI</t>
  </si>
  <si>
    <t>PŘÍBORY</t>
  </si>
  <si>
    <t>NÁDOBÍ - SKLENIČKY</t>
  </si>
  <si>
    <t>plastové tácky</t>
  </si>
  <si>
    <t>NÁDOBÍ-TÁCKY</t>
  </si>
  <si>
    <t>nerez, vhodné do myčky</t>
  </si>
  <si>
    <t>vhodné do myčky</t>
  </si>
  <si>
    <t>TŘÍDA II</t>
  </si>
  <si>
    <t>SKŘÍŇ NA MATRACE A LŮŽKOVINY PRO min.28 DĚTÍ, BÍLÁ</t>
  </si>
  <si>
    <t>cca 3020 x 680, v=1810 mm
VIZ VÝKRES, rozměry upravit dle zaměření</t>
  </si>
  <si>
    <t>PLYTKÝ A HLUBOKÝ TALÍŘ/MISKA,  VČ. HRNEČKU</t>
  </si>
  <si>
    <t>NÁDOBÍ-SET 3 KS</t>
  </si>
  <si>
    <t>TV vč. NÁSTĚNNÉHO DRŽÁKU</t>
  </si>
  <si>
    <t>DESKA NAD PRAČKOU A SUŠIČKOU PRO PRÁCI (skládání prádla, žehlení…)</t>
  </si>
  <si>
    <t>plastový /melamin.servírovací tácek</t>
  </si>
  <si>
    <t>NA MÍRU viz výkres interiérů</t>
  </si>
  <si>
    <t>ŽIDLE-stolička PRO UČITELE</t>
  </si>
  <si>
    <t>KOSTKOVIŠTĚ</t>
  </si>
  <si>
    <t>HRACÍ STĚNA - KOSTKY</t>
  </si>
  <si>
    <t>TABULE: 100 × 70 cm</t>
  </si>
  <si>
    <t>Dřevěná hračka do interiéru, podobá se pískovišti, ale místo písku uvnitř najdete hromadu bukových kostek různých tvarů. Vyrobeno z kvalitního bukového dřeva. Povrch je ošetřen lakem.</t>
  </si>
  <si>
    <t>03-UMÝVÁRNA</t>
  </si>
  <si>
    <t>01-TŘÍDA III</t>
  </si>
  <si>
    <t>04-JÍDELNA</t>
  </si>
  <si>
    <t>05-KUCHYNĚ</t>
  </si>
  <si>
    <t>Hliník, Epoxidový/polyesterový práškový lak BÍLÁ</t>
  </si>
  <si>
    <r>
      <t xml:space="preserve">materiál korpusu - kvalitní LTD dezén dle výběru s hranami ABS 2 mm
sedací plocha, dno a horní lišty v 5 volitelných barvách (žlutá, oranžová, červená, zelená, modrá)
5x dvojháček, prostor na obuv - přezůvky
</t>
    </r>
    <r>
      <rPr>
        <b/>
        <sz val="9"/>
        <color theme="1"/>
        <rFont val="Red Hat Display"/>
        <charset val="238"/>
      </rPr>
      <t xml:space="preserve">Přizpůsobit vzhledu stávajících šatních skříněk </t>
    </r>
  </si>
  <si>
    <r>
      <t>1 pár, bílá, </t>
    </r>
    <r>
      <rPr>
        <sz val="9"/>
        <color theme="1"/>
        <rFont val="Red Hat Display"/>
        <charset val="238"/>
      </rPr>
      <t>145x300 cm</t>
    </r>
  </si>
  <si>
    <r>
      <t xml:space="preserve">Bílé lehké závěsy s možností nakrácení dle potřeby, možno razítkovat a </t>
    </r>
    <r>
      <rPr>
        <b/>
        <sz val="9"/>
        <rFont val="Red Hat Display"/>
        <charset val="238"/>
      </rPr>
      <t xml:space="preserve">dekorovat dle vlastní představy </t>
    </r>
    <r>
      <rPr>
        <sz val="9"/>
        <rFont val="Red Hat Display"/>
        <charset val="238"/>
      </rPr>
      <t>malováním na textil, razítky…</t>
    </r>
  </si>
  <si>
    <t>07-ŠATNA</t>
  </si>
  <si>
    <t>08-TECH.MÍSTNOST</t>
  </si>
  <si>
    <t>08-TECH. MÍSTNOST</t>
  </si>
  <si>
    <t>03-PARAPET</t>
  </si>
  <si>
    <t xml:space="preserve">NA MÍRU </t>
  </si>
  <si>
    <t>07-ŠATNÍ BOX</t>
  </si>
  <si>
    <t>08-REGÁL 1</t>
  </si>
  <si>
    <t>08-PRACOVNÍ STŮL</t>
  </si>
  <si>
    <t>01-PARAPET 1</t>
  </si>
  <si>
    <t>01-PARAPET 2</t>
  </si>
  <si>
    <t>03-HYG</t>
  </si>
  <si>
    <t>HYGIENICKÁ SKŘÍŇKA</t>
  </si>
  <si>
    <r>
      <rPr>
        <b/>
        <sz val="9"/>
        <color theme="1"/>
        <rFont val="Red Hat Display"/>
        <charset val="238"/>
      </rPr>
      <t>Podnož: kovová noha</t>
    </r>
    <r>
      <rPr>
        <sz val="9"/>
        <color theme="1"/>
        <rFont val="Red Hat Display"/>
        <charset val="238"/>
      </rPr>
      <t xml:space="preserve"> 30x30 mm, komaxit RAL 9006, pod deskou vodorovné ztuž.prvky 30x40 mm, rektifik.koncovky nohou, 
</t>
    </r>
    <r>
      <rPr>
        <b/>
        <sz val="9"/>
        <color theme="1"/>
        <rFont val="Red Hat Display"/>
        <charset val="238"/>
      </rPr>
      <t xml:space="preserve">Deska stolu: postforming tl.min.25 mm.
</t>
    </r>
    <r>
      <rPr>
        <sz val="9"/>
        <color theme="1"/>
        <rFont val="Red Hat Display"/>
        <charset val="238"/>
      </rPr>
      <t xml:space="preserve">Dekor/barvu dle nabídky dodavatele vybere investor/architekt. </t>
    </r>
  </si>
  <si>
    <t>01-SKŘÍŇ</t>
  </si>
  <si>
    <t>ZRCADLO NAD UMYVADLO</t>
  </si>
  <si>
    <t>01-VESTAVBA</t>
  </si>
  <si>
    <t>01 a 02-TŘÍDA III</t>
  </si>
  <si>
    <t>Interiérový kovový koš pro snadné třídění odpadu do třech vnitřních ocelových nádob
po odklopení víka lze nádoby snadno vyjmout a vyprázdnit
tloušťka stěny koše 0,6 mm
koše jsou dodávány vč. sady 4 samolepek na označení druhu odpadu.</t>
  </si>
  <si>
    <t>Stolička k psacímu stolu, otočná, omyvatelný povrch, masivní dřevo přírodní vzhled, lak mat průhledný.
Kovové šroubení
Hmotnost: 4kg</t>
  </si>
  <si>
    <t xml:space="preserve">VESTAVNÁ SESTAVA s výsuvnými stolečky </t>
  </si>
  <si>
    <t>SKŘÍŇKA - otevřený policový regálek - POD PARAPET</t>
  </si>
  <si>
    <t>SKŘÍŇ II-1</t>
  </si>
  <si>
    <t>OKENNÍ PARAPET doplněný o min. 13 HÁČKŮ na ručníky na spodní hraně parapetu</t>
  </si>
  <si>
    <t>OBKLAD STĚNY ZA LAVICEMI A SKŘÍŇKOU NA PITNÝ REŽIM  A PRACOVNÍM STOLEM UČITELKY</t>
  </si>
  <si>
    <t>SK-PR</t>
  </si>
  <si>
    <t>půdorys: cca 1500x 400 mm, 
výška min. 1150 mm, 
výška sezení cca 300 mm</t>
  </si>
  <si>
    <r>
      <t xml:space="preserve">PRAC.DESKA HORNÍ - postforming </t>
    </r>
    <r>
      <rPr>
        <b/>
        <sz val="9"/>
        <rFont val="Red Hat Display"/>
        <charset val="238"/>
      </rPr>
      <t>BÍLÁ</t>
    </r>
    <r>
      <rPr>
        <sz val="9"/>
        <rFont val="Red Hat Display"/>
        <charset val="238"/>
      </rPr>
      <t xml:space="preserve">
BOČNICE A ŠUPLÍK: lamino DTD tl.min. 18 mm, ABS HRANA min.2 mm,</t>
    </r>
    <r>
      <rPr>
        <b/>
        <sz val="9"/>
        <rFont val="Red Hat Display"/>
        <charset val="238"/>
      </rPr>
      <t xml:space="preserve"> BÍLÁ</t>
    </r>
    <r>
      <rPr>
        <sz val="9"/>
        <rFont val="Red Hat Display"/>
        <charset val="238"/>
      </rPr>
      <t xml:space="preserve">
Dekor/barvu dle nabídky dodavatele vybere investor/architekt. </t>
    </r>
  </si>
  <si>
    <t>STŮL PRACOVNÍ PRO UČITELE S VÝSUVNÝM STOLEM PRO KLÁVESY</t>
  </si>
  <si>
    <t>L=5600 mm, hl. cca  450 mm TL. min. 25 mm, rozměry upravit dle zaměření</t>
  </si>
  <si>
    <r>
      <t xml:space="preserve">Horní deska: postformingová deska se zesíleným výztužným páskem potažená vysokotlakým laminátem HPL, tl. min. 25 mm, </t>
    </r>
    <r>
      <rPr>
        <b/>
        <sz val="9"/>
        <rFont val="Red Hat Display"/>
        <charset val="238"/>
      </rPr>
      <t>BÍLÁ</t>
    </r>
    <r>
      <rPr>
        <sz val="9"/>
        <rFont val="Red Hat Display"/>
        <charset val="238"/>
      </rPr>
      <t xml:space="preserve"> RAL 9016, NCS S 0500-N.Větrací mřížka cca 1200 x 100 mm, nerez.
Kotvení: kotveno do stěny na trny a ocel.konzol
včetně min. </t>
    </r>
    <r>
      <rPr>
        <b/>
        <sz val="9"/>
        <rFont val="Red Hat Display"/>
        <charset val="238"/>
      </rPr>
      <t xml:space="preserve">13 nerezových háčků na růčníky.
</t>
    </r>
    <r>
      <rPr>
        <sz val="9"/>
        <rFont val="Red Hat Display"/>
        <charset val="238"/>
      </rPr>
      <t xml:space="preserve">
Dekor/barvu dle nabídky dodavatele vybere investor/architekt. </t>
    </r>
  </si>
  <si>
    <t>Horní deska: postformingová deska se zesíleným výztužným páskem potažená vysokotlakým laminátem HPL, tl. min. 25 mm, bílá RAL 9016, NCS S 0500-N, Větrací mřížka cca 1200 x 100 mm, nerez.
Kotvení: kotveno do stěny na trny a podloženo na SKŘÍŇKA-P - policovým regálkem pod parapet</t>
  </si>
  <si>
    <t>Horní deska: postformingová deska se zesíleným výztužným páskem potažená vysokotlakým laminátem HPL, tl. min. 25 mm, bílá RAL 9016, NCS S 0500-N. Dvě větrací mřížky cca 1200 x 100 mm, nerez.
Kotvení: kotveno do stěny na trny a podloženo na SKŘÍŇKA-P - policovým regálkem pod parapet</t>
  </si>
  <si>
    <t>1400x600 mm, tl. 70-80 mm</t>
  </si>
  <si>
    <t>Výplň - duté vlákno, 
Potah: 100% bavlna
Lze prát v pračce na 40oC</t>
  </si>
  <si>
    <t xml:space="preserve">přikrývka: 130 x 90 cm, 
polštář: 40 x 60 cm
</t>
  </si>
  <si>
    <t>KOMPAKTNÍ DĚTSKÁ ŠATNIČKA (sestava pro 5 DĚTÍ)</t>
  </si>
  <si>
    <t>SUŠÁK VÝKRESŮ NÁSTĚNNÝ</t>
  </si>
  <si>
    <t>šířka: 51 cm
hloubka: 40,5 cm
výška: 61 cm</t>
  </si>
  <si>
    <t>Produkt určený k sušení a skladování výkresů do formátu A2
20 nastavitelných polic a dva háčky na uchycení polic ve vzpřímené poloze
ZÁKLADNA ANTRACIT, POLICE BÍLÁ, DRÁTĚNÁ</t>
  </si>
  <si>
    <t>SKŘÍŇKA-P75</t>
  </si>
  <si>
    <t>SKŘÍŇKA-P60</t>
  </si>
  <si>
    <r>
      <t xml:space="preserve">STŮL PRO DĚTI PŘEDŠKOLNÍHO VĚKU, Univerzální dětský stolek </t>
    </r>
    <r>
      <rPr>
        <b/>
        <sz val="9"/>
        <rFont val="Red Hat Display"/>
        <charset val="238"/>
      </rPr>
      <t>obdélník 120 x 80 cm</t>
    </r>
    <r>
      <rPr>
        <sz val="9"/>
        <rFont val="Red Hat Display"/>
        <charset val="238"/>
      </rPr>
      <t xml:space="preserve">
rám a nohy stolu z masivního buku
deska - buk
(VEL.: 108-121 cm, sedák 30 cm, prac.deska stolu 52 cm)
</t>
    </r>
    <r>
      <rPr>
        <b/>
        <sz val="9"/>
        <rFont val="Red Hat Display"/>
        <charset val="238"/>
      </rPr>
      <t>VEL.: 119-142 cm, sedák 34 cm, prac.deska stolu 58 cm.</t>
    </r>
    <r>
      <rPr>
        <sz val="9"/>
        <rFont val="Red Hat Display"/>
        <charset val="238"/>
      </rPr>
      <t xml:space="preserve">
Dekor/barvu dle nabídky dodavatele vybere investor/architekt. </t>
    </r>
  </si>
  <si>
    <r>
      <t xml:space="preserve">ŽIDLE PRO DĚTI PŘEDŠKOLNÍHO VĚKU, přírodní, stohovatelná
konstrukce z masivního bukového dřeva
sedák a opěrák z vícevrstvé bukové překližky
(VEL. č.2: 108-121 cm, sedák 30 cm, prac.deska stolu 52 cm)
</t>
    </r>
    <r>
      <rPr>
        <b/>
        <sz val="9"/>
        <rFont val="Red Hat Display"/>
        <charset val="238"/>
      </rPr>
      <t>VEL. č.3: 119-142 cm, sedák 34 cm, prac.deska stolu 58 cm.</t>
    </r>
    <r>
      <rPr>
        <sz val="9"/>
        <rFont val="Red Hat Display"/>
        <charset val="238"/>
      </rPr>
      <t xml:space="preserve">
Dekor/barvu dle nabídky dodavatele vybere investor/architekt. </t>
    </r>
  </si>
  <si>
    <t>SK-VV</t>
  </si>
  <si>
    <t>šířka: 1350 mm
hloubka: min 425 mm
výška: 900 mm
VIZ VÝKRES, rozměry upravit dle sušáku na výkresy</t>
  </si>
  <si>
    <r>
      <t>Skříň pro výtvarnou výchovu, mobilní na kolečkách. Dvě uzaviratelné dvířka, nastavitelné police. Uprostřed skříňky prostor pro sušák výkresů. Nahoře kaslíky na výtvarné potřeby. Korpus z laminované DTD tl. 18mm</t>
    </r>
    <r>
      <rPr>
        <b/>
        <sz val="9"/>
        <rFont val="Red Hat Display"/>
        <charset val="238"/>
      </rPr>
      <t xml:space="preserve"> BÍLÁ</t>
    </r>
    <r>
      <rPr>
        <sz val="9"/>
        <rFont val="Red Hat Display"/>
        <charset val="238"/>
      </rPr>
      <t xml:space="preserve">, hrany ABS tl.2 mm, </t>
    </r>
    <r>
      <rPr>
        <b/>
        <sz val="9"/>
        <rFont val="Red Hat Display"/>
        <charset val="238"/>
      </rPr>
      <t>BÍLÁ</t>
    </r>
    <r>
      <rPr>
        <sz val="9"/>
        <rFont val="Red Hat Display"/>
        <charset val="238"/>
      </rPr>
      <t xml:space="preserve">
Dekor/barvu dle nabídky dodavatele vybere investor/architekt. </t>
    </r>
  </si>
  <si>
    <t xml:space="preserve">POLICOVÝ REGÁL šroubovaný </t>
  </si>
  <si>
    <t>nosnost polic podle skladovaných předmětů: minn. 100 kg
police jsou v regálových sloupcích výškově přestavitelné v rastru 25 mm
povrchová úprava regálů pozinkováním
regály lze rozšiřovat pomocí přídavných polí a dokoupením dalších polic, min. 5 polic s nastavitelnou výškou</t>
  </si>
  <si>
    <t>POLICE NAD STOLEM</t>
  </si>
  <si>
    <r>
      <t>Skříň pro oddělené uložení 12 sad lehátek (matrací) a lůžkovin.
Korpus z laminované DTD tl. 18mm</t>
    </r>
    <r>
      <rPr>
        <b/>
        <sz val="9"/>
        <rFont val="Red Hat Display"/>
        <charset val="238"/>
      </rPr>
      <t xml:space="preserve"> BÍLÁ</t>
    </r>
    <r>
      <rPr>
        <sz val="9"/>
        <rFont val="Red Hat Display"/>
        <charset val="238"/>
      </rPr>
      <t xml:space="preserve">, hrany ABS tl.2 mm, </t>
    </r>
    <r>
      <rPr>
        <b/>
        <sz val="9"/>
        <rFont val="Red Hat Display"/>
        <charset val="238"/>
      </rPr>
      <t>BÍLÁ, DVÍŘKA DVOUKŘÍDLÁ S MAGNET.NÁTĚREM / TABULOVOU BARVOU</t>
    </r>
    <r>
      <rPr>
        <sz val="9"/>
        <rFont val="Red Hat Display"/>
        <charset val="238"/>
      </rPr>
      <t xml:space="preserve">
Rozměr lehátek/matrací: 140 x 60 x 8 cm.
Dekor/barvu dle nabídky dodavatele vybere investor/architekt. </t>
    </r>
  </si>
  <si>
    <t>cca 2800 x 600, v= 940 mm, rozměry upravit dle zaměření a přístrojů</t>
  </si>
  <si>
    <t>UŽITNÉ PARAPETNÍ DESKY + větrací mřížka a kryt radiátoru</t>
  </si>
  <si>
    <t>3 POLICE s nastavitelnou výškou,  regál s kovovou konstrukcí lakovanou práškovou barvou komaxit stříbrná, police laminátové ohraněné z evšech 4 stran bílá nebo šedá. Zatížení na polici 50 kg</t>
  </si>
  <si>
    <t xml:space="preserve">08-NÁSTĚNNÝ REGÁL </t>
  </si>
  <si>
    <t>04-PARAPET</t>
  </si>
  <si>
    <t xml:space="preserve">odpočinkový koutek </t>
  </si>
  <si>
    <t>celková šířka: cca 87 cm
celková délka: cca 164 cm
výška čela: cca 124 cm
pro matraci: 80 x 160 cm
tl. nosných části rámu: 2 cm</t>
  </si>
  <si>
    <t>Mobilní židle k psacímu stolu, otočná, s područkami, výškově nastavitelná. Sedák textil. Dle výběru investora.</t>
  </si>
  <si>
    <t xml:space="preserve">cca 600 x 110 mm , v=700 mm, skříňka pro 5 dětí, NA MÍRU viz výkres interiérů
</t>
  </si>
  <si>
    <t xml:space="preserve">Nástěnná skříňka pro hygienické potřeby vč. 5ti nerezových háčků na ručníky a přihrádky na kelímek a zubní kartáček
Korpus z laminované DTD tl. 18mm, hrany ABS tl.2 mm.
Dekor/barvu dle nabídky dodavatele vybere investor/architekt. </t>
  </si>
  <si>
    <t>cca. 1290 x 600, v=600 mm
NA MÍRU viz výkres interiérů, rozměry upravit dle zaměření</t>
  </si>
  <si>
    <t>cca 4950 mm, výška desky  dle parapetu a pracovního stolu cca 800 mm, tl. desky min. 18 mm, plastová ABS hrana 2 mm, NA MÍRU viz výkres interiérů, rozměry upravit dle zaměření</t>
  </si>
  <si>
    <t>L=2750 mm, hl. cca  450 mm TL. min. 25 mm, NA MÍRU, rozměry upravit dle zaměření</t>
  </si>
  <si>
    <t>L=5600 mm, hl. cca  450 mm TL. min. 25 mm, NA MÍRU, rozměry upravit dle zaměření</t>
  </si>
  <si>
    <t>cca 750x hl.300, v=cca 725-775 mm (výška dle prostoru pod parapetní deskou), NA MÍRU viz výkres interiérů, rozměry upravit dle zaměření</t>
  </si>
  <si>
    <t>cca 600x hl.300, v=cca 725-775 mm (výška dle prostoru pod parapetní deskou), NA MÍRU viz výkres interiérů, rozměry upravit dle zaměření</t>
  </si>
  <si>
    <t>min. rozměry 10/0x400, 
v= min.2000 mm, přizpůsobit dle zaměření po realizaci stavby</t>
  </si>
  <si>
    <t>rozměry 200x800x1000 mm</t>
  </si>
  <si>
    <t>L=2750 mm, hl. cca  350 mm tl. min. 25 mm, rozměry upravit dle zaměření, NA MÍRU viz výkres interiérů</t>
  </si>
  <si>
    <t xml:space="preserve">STŮL PRACOVNÍ PRO UČITELE S min. 3 ŠUPLÍKY (POJÍZDNÝ KONTEJNER UZAMYKATELNÝ) </t>
  </si>
  <si>
    <t>cca 1350x600 mm, V=cca 800 mm (DLE PARAPETU 750-800 mm) NA MÍRU viz výkres interiérů, rozměry upravit dle zaměření</t>
  </si>
  <si>
    <t>Průměr sedáku: 33 cm
Nastavitelná výška od 43 cm do 60 cm (měřeno od země k horní hraně sedáku)</t>
  </si>
  <si>
    <t>pevný stůl: cca 1150x400 mm, V=900mm  a nižší mobilní stolek: 1100 x 600, v= cca 650 mm, NA MÍRU viz výkres interiérů, rozměry upravit dle zaměření, návaznost na sloup</t>
  </si>
  <si>
    <t>MOBILNÍ SKŘÍŇ PRO VÝTVARNOU VÝCHOVU</t>
  </si>
  <si>
    <t>Rozměry:
120 × 120 × 4,5 cm.
Počet kostek: cca 800 ks.</t>
  </si>
  <si>
    <t>cca 3930x300 a 700, v=3025 mm, NA MÍRU viz výkres interiérů, rozměry upravit dle zaměření provedení podhledu, min. spára od stavebních k-cí</t>
  </si>
  <si>
    <r>
      <t>VÝŠKU UPRAVIT DLE provedení akustického PODHLEDU, bude provedena min.spára od stropu a stěny</t>
    </r>
    <r>
      <rPr>
        <b/>
        <sz val="9"/>
        <rFont val="Red Hat Display"/>
        <charset val="238"/>
      </rPr>
      <t xml:space="preserve">
</t>
    </r>
    <r>
      <rPr>
        <sz val="9"/>
        <color theme="1"/>
        <rFont val="Red Hat Display"/>
        <charset val="238"/>
      </rPr>
      <t>LAMINO DEKOR</t>
    </r>
    <r>
      <rPr>
        <sz val="9"/>
        <rFont val="Red Hat Display"/>
        <charset val="238"/>
      </rPr>
      <t xml:space="preserve"> + plastová hrana ABS 2 mm.</t>
    </r>
    <r>
      <rPr>
        <b/>
        <sz val="9"/>
        <rFont val="Red Hat Display"/>
        <charset val="238"/>
      </rPr>
      <t xml:space="preserve">
</t>
    </r>
    <r>
      <rPr>
        <sz val="9"/>
        <rFont val="Red Hat Display"/>
        <charset val="238"/>
      </rPr>
      <t xml:space="preserve">
Dekor/barvu dle nabídky dodavatele vybere investor/architekt. </t>
    </r>
  </si>
  <si>
    <t>cca. 1220 x 6680, v=2020 mm
VIZ VÝKRES, rozměry upravit dle zaměření</t>
  </si>
  <si>
    <t>Rozměry:
3400 x 600 mm
a
2900 x 600 mm, 
NA MÍRU viz výkres interiérů, rozměry upravit dle zaměření</t>
  </si>
  <si>
    <t>TAPETA NA STĚNU</t>
  </si>
  <si>
    <t>Nástěnné zrcadlo, bezpečnostní sklo NAPŘ. zrcadlo s rámem z lakované MDF desky ve tvaru mraku. Vzadu se závěsy.  Rozměry cca 25x35 cm.</t>
  </si>
  <si>
    <t>Povlečení krepové, hladké, savé a odpovídá hygienickým normám. Příjemné jak v létě, tak v zimním období.</t>
  </si>
  <si>
    <t xml:space="preserve">přikrývka: min. 130 x 90 cm, 
polštář: min. 40 x 60 cm
</t>
  </si>
  <si>
    <t>Barva koše bílá
Šířka cca  600 mm
Hloubka min. 200
Výška cca  400
Objem cca  3 x 9 litrů
Materiál lakovaná ocel</t>
  </si>
  <si>
    <t>SÍŤ NA STĚNU</t>
  </si>
  <si>
    <t>bavlněná síť s oky cca 5x5 cm přírodní nebo bělená, dekorace na stěnu vč. 100 ks dřevěných přírodních kolíčků na obrázky</t>
  </si>
  <si>
    <t>10 světel, 
průměr 6 cm, D 275 cm</t>
  </si>
  <si>
    <t>LED DEKORAČNÍ SVĚTÝLKA</t>
  </si>
  <si>
    <t>Světelný řetěz s USB pro vnitřní použití, LED výrobek
baterie: 3x AA, napětí: 4,5 V 0,45 W, včetně kabelu USB
Barva: bílá
Rozměry: průměr 6 cm, D 275 cm
Materiál: bavlna, polystyren, PVC, měď</t>
  </si>
  <si>
    <t>dekorační polštářky</t>
  </si>
  <si>
    <t>50x50 cm</t>
  </si>
  <si>
    <t>polštář vč. povlaku, 100% bavlna, pratelné běžně v pračce,  výběr barev a dekoru v jemných odstínech dle investora</t>
  </si>
  <si>
    <t>160 x 80 cm</t>
  </si>
  <si>
    <t>PROSTĚRADLO K POLEHÁVADLU</t>
  </si>
  <si>
    <t>Rám vyrobený z přírodního borovicového dřeva, nátěr lak bílý nebo lak bezbarvý matný – bezpečný pro děti a mládež.
Bezpečnostní bariéra, kterou lze namontovat na pravou nebo levou stranu, nebo úplně demontovat.
V sadě najdete rošt z přírodního dřeva a matraci v=min. 8 cm.
Montážní šroub typu Euro – montážní sada, která zajišťuje stabilní konstrukci</t>
  </si>
  <si>
    <t>nátěr stěny u kostkoviště černou tabulovou barvou, barva vodou ředitelná, 1l=cca 8 m2, nátěr bude proveden 2x</t>
  </si>
  <si>
    <t>PANEL univerzální děrovaný prvek</t>
  </si>
  <si>
    <t xml:space="preserve">Vliesová tapeta s jemným dětským motivem, jemná barevnost, hladký matný povrch. PVC free. Dodáváno v rolích širokých cca 0,5 m o délce 10 m, tj. cca 5 rolí, cena vč.lepení, aplikováno na stěnu mezi třídou a hyg.zázemím. 
Dekor/barvu dle nabídky dodavatele vybere investor/architekt. </t>
  </si>
  <si>
    <t>SKŘÍŇKA/STOLEK  PRO PITNÝ REŽIM</t>
  </si>
  <si>
    <t>Hrací stěna se skládá z plstěné tabule o rozměrech 100×70 cm a cca 360 dřevěných dílků různých tvarů z kvalitního bukového dřeva.</t>
  </si>
  <si>
    <t>RUČNÍKY</t>
  </si>
  <si>
    <t>ručník dětský</t>
  </si>
  <si>
    <t xml:space="preserve">malý froté ručník na ruce a obličej, 100% bavlněný </t>
  </si>
  <si>
    <t>min. 30x50 cm</t>
  </si>
  <si>
    <t>Průchod teplého vzduchu od  topení
Hlavní části: Dřevovláknitá deska, Akrylová barva
Kovové části: ocel, Práškový lak</t>
  </si>
  <si>
    <t>Hlavní části: Dřevovláknitá deska, Akrylová barva
Kovové části: ocel, práškový lak.
Slouží k průchodu teplého vzduchu od  topení a zároveň pro zavěšování tématických hraček.</t>
  </si>
  <si>
    <t xml:space="preserve">Materiál: polyesterová tkanina např. taupe, šedohnědá apod.
Výplň: granule (polystyrenové kuličky) neobsahuje sloučeniny bromu, neabsorbuje vlhkost
Ideální pro děti: žádné ostré hrany, vak je měkký a bezpečný
Maximální zatížení: 120 kg Hmotnost: 5 kg, Objem 350 l.
Dekor/barvu dle nabídky dodavatele vybere investor/architekt. </t>
  </si>
  <si>
    <t xml:space="preserve">05-KUCHYNĚ </t>
  </si>
  <si>
    <r>
      <t>CENA ZA 1M</t>
    </r>
    <r>
      <rPr>
        <sz val="10"/>
        <rFont val="Red Hat Display"/>
        <charset val="238"/>
      </rPr>
      <t>2</t>
    </r>
    <r>
      <rPr>
        <sz val="9"/>
        <rFont val="Red Hat Display"/>
        <charset val="238"/>
      </rPr>
      <t xml:space="preserve"> VČ.LEPENÍ, ZALIŠTOVÁNÍ příp. obšití. Měkký, příjemný na dotek, 
barva dle vzorníku dodavatele - BÉŽOVÁ, STŘ. TEPLÁ ŠEDÁ,…. Jednobarevný, příp. lehce melírovaný. Výška vlasu cca 5 mm, gramáž celková: min. 1650 g/m2, 
Dekor/barvu dle nabídky dodavatele vybere investor/architekt. </t>
    </r>
  </si>
  <si>
    <t>7,6x3,05 M (23,18 m2)</t>
  </si>
  <si>
    <t>1,75 x 3,05 m (5,33 m2)</t>
  </si>
  <si>
    <t>NÁTĚR STĚNY ČERNOU TABULOVOU BARVOU</t>
  </si>
  <si>
    <t>MÝDLENKA</t>
  </si>
  <si>
    <t>DRŽÁK TOAL.PAPÍRU</t>
  </si>
  <si>
    <t xml:space="preserve">TOAL. ŠTĚTKA </t>
  </si>
  <si>
    <t>nástěnný</t>
  </si>
  <si>
    <t>Rozměry: 16.5 x 6.3 x 12.7 cm</t>
  </si>
  <si>
    <t>Materiál: chromovaná ocel
Barva: bílá, modrá, žlutá, červená… dle výběru investora</t>
  </si>
  <si>
    <t>odpadkový koš</t>
  </si>
  <si>
    <t>Rozměry: 17 x 17 x 25.3 cm
Objem: 3 litry</t>
  </si>
  <si>
    <t>min. 250x350 mm, TVAROVANÉ, DĚTSKÉ, var. Kulaté průměr cca 30 cm, nebo náhrada místo  keram.obkladu</t>
  </si>
  <si>
    <t>Barva: bílá, modrá, žlutá, červená… dle výběru investora</t>
  </si>
  <si>
    <t>Konstrukce koše je vyrobena z práškově lakované oceli s faktorem proti UV záření – ten zaručuje stálobarevnost povrchu. Uvnitř koše se nachází vyjímatelná plastová nádoba s rukojetí.
Barva: bílá, modrá, žlutá, červená… dle výběru investora</t>
  </si>
  <si>
    <t>mýdlenka s pumpičkou - dávkovačem</t>
  </si>
  <si>
    <t>Rozměry: max 10.5 x 10.5 x 40 cm</t>
  </si>
  <si>
    <t>Navýšení kapacity MŠ 17. listopadu v Kopřivnici - dodávka interiéru</t>
  </si>
  <si>
    <r>
      <rPr>
        <b/>
        <sz val="12"/>
        <color rgb="FF0070C0"/>
        <rFont val="Red Hat Display"/>
        <charset val="238"/>
      </rPr>
      <t>Obrázky jsou ilustračn</t>
    </r>
    <r>
      <rPr>
        <sz val="12"/>
        <color rgb="FF0070C0"/>
        <rFont val="Red Hat Display"/>
        <charset val="238"/>
      </rPr>
      <t xml:space="preserve">í, u dodávky hotových výrobků se předpokládá </t>
    </r>
    <r>
      <rPr>
        <b/>
        <sz val="12"/>
        <color rgb="FF0070C0"/>
        <rFont val="Red Hat Display"/>
        <charset val="238"/>
      </rPr>
      <t>max. možná podobnost</t>
    </r>
    <r>
      <rPr>
        <sz val="12"/>
        <color rgb="FF0070C0"/>
        <rFont val="Red Hat Display"/>
        <charset val="238"/>
      </rPr>
      <t xml:space="preserve"> s navrhovanými prvky projektu.
U prvků NA MÍRU bude výsledná barevnost/dekor interiérových prvků mobiliáře vybrána investorem/architektem dle nabídky ze vzorníku dodavatele. 
Rozměry jsou orientační, budou přizpůsobeny dle zaměření během realizace stavby. </t>
    </r>
    <r>
      <rPr>
        <b/>
        <sz val="12"/>
        <color rgb="FF0070C0"/>
        <rFont val="Red Hat Display"/>
        <charset val="238"/>
      </rPr>
      <t>Spáry mezi mobiliářem a stavebními a jinými konstrukcemi budou minimální</t>
    </r>
    <r>
      <rPr>
        <sz val="12"/>
        <color rgb="FF0070C0"/>
        <rFont val="Red Hat Display"/>
        <charset val="238"/>
      </rPr>
      <t xml:space="preserve">. Prvky budou lícovat se stavebními otvory a konstrukcemi.
</t>
    </r>
    <r>
      <rPr>
        <b/>
        <sz val="12"/>
        <color rgb="FF0070C0"/>
        <rFont val="Red Hat Display"/>
        <charset val="238"/>
      </rPr>
      <t>Před realizací bude výběr prvků a materiálů konzultován a schválen s INVESTOREM /ARCHITEKTEM odborem rozvoje města. Nutno odsouhlasit vzorky.</t>
    </r>
  </si>
  <si>
    <t>MJ</t>
  </si>
  <si>
    <t>m2</t>
  </si>
  <si>
    <t>Množství</t>
  </si>
  <si>
    <t>J. cena</t>
  </si>
  <si>
    <t>ks</t>
  </si>
  <si>
    <t>set</t>
  </si>
  <si>
    <t>kpl</t>
  </si>
  <si>
    <t>Laminovaná deska BÍLÁ,  délka 4,95 m - upravit dle zaměření, výška dle parapetu a pracovního stolu, tl.min. 18 mm, plastová ABS hrana 2 mm bílá, vč.montáže, z horní strany LED pásek - teplá bílá barva, zafrézováno na zadní hraně u stěny</t>
  </si>
  <si>
    <t xml:space="preserve">STŮL: Laminovaná deska bílá,  tl. 25 mm, plastová ABS hrana 2 mm bílá, v horní desce PRŮCHODKA na kabeláž
ŠUPLÍKOVÝ KONTEJNER: min. 3 šuplíky, Lamino tl. cca 20 mm,  plastová ABS hrana 2 mm bílá, kolečka černá.
Dekor/barvu dle nabídky dodavatele vybere investor/architekt. </t>
  </si>
  <si>
    <t xml:space="preserve">Desky stolu: Laminovaná deska bílá,  tl. 25 mm, plastová ABS hrana 2 mm bílá.
Dekor/barvu dle nabídky dodavatele vybere investor/architekt. 
</t>
  </si>
  <si>
    <t>min. 1 x 3 m
100 ks dřevěných přírodních kolíčků</t>
  </si>
  <si>
    <t>Materiál: ocel, Kartáč: plast
Barva: bílá, modrá, žlutá, červená… dle výběru investora</t>
  </si>
  <si>
    <t xml:space="preserve">materiály a vybavení
- PD postforming
- korpus lamino LTD s ABS hranou tl.2 mm
- dvířka lak, matná bílá, sv.béžová nebo sv.šedá bez úchyt. PUSH
- dvojdřez a mísící páková baterie, sifón pro dvojdřez
- obložení stěn panelem tl.1 cm, stejný dekor jako PD
- led osvětlení
Dekor/barvu dle nabídky dodavatele vybere investor/architekt. </t>
  </si>
  <si>
    <t xml:space="preserve">MYČKA NÁDOBÍ  Š=60 CM </t>
  </si>
  <si>
    <t>keramika / tvrzené opálové sklo, vhodné do myčky</t>
  </si>
  <si>
    <t>SET DĚTSKÝCH PŘÍBORŮ</t>
  </si>
  <si>
    <t>VRN</t>
  </si>
  <si>
    <t>soubor</t>
  </si>
  <si>
    <t>TŘIDA-II</t>
  </si>
  <si>
    <t xml:space="preserve">07-ŠATNA </t>
  </si>
  <si>
    <t>DPH (21%)</t>
  </si>
  <si>
    <t>Datum:</t>
  </si>
  <si>
    <t>Podpis:</t>
  </si>
  <si>
    <t>Cena celkem bez DPH</t>
  </si>
  <si>
    <t>Cena celkem s DPH</t>
  </si>
  <si>
    <r>
      <t>Skříň pro oddělené uložení 28 sad lehátek (matrací) a lůžkovin.
Korpus z laminované DTD tl. 18 mm</t>
    </r>
    <r>
      <rPr>
        <b/>
        <sz val="9"/>
        <rFont val="Red Hat Display"/>
        <charset val="238"/>
      </rPr>
      <t xml:space="preserve"> BÍLÁ</t>
    </r>
    <r>
      <rPr>
        <sz val="9"/>
        <rFont val="Red Hat Display"/>
        <charset val="238"/>
      </rPr>
      <t xml:space="preserve">, hrany ABS tl.2 mm, </t>
    </r>
    <r>
      <rPr>
        <b/>
        <sz val="9"/>
        <rFont val="Red Hat Display"/>
        <charset val="238"/>
      </rPr>
      <t>BÍLÁ, DVÍŘKA DVOUKŘÍDLÁ S MAGNET.NÁTĚREM / TABULOVOU BARVOU</t>
    </r>
    <r>
      <rPr>
        <sz val="9"/>
        <rFont val="Red Hat Display"/>
        <charset val="238"/>
      </rPr>
      <t xml:space="preserve">
Rozměr lehátek/matrací: 140 x 60 x 8 cm.
Dekor/barvu dle nabídky dodavatele vybere investor/architekt. </t>
    </r>
  </si>
  <si>
    <r>
      <t xml:space="preserve">STŮL PRO DĚTI PŘEDŠKOLNÍHO VĚKU, Univerzální dětský stolek </t>
    </r>
    <r>
      <rPr>
        <b/>
        <sz val="9"/>
        <rFont val="Red Hat Display"/>
        <charset val="238"/>
      </rPr>
      <t>obdélník 120 x 80 cm</t>
    </r>
    <r>
      <rPr>
        <sz val="9"/>
        <rFont val="Red Hat Display"/>
        <charset val="238"/>
      </rPr>
      <t xml:space="preserve">
rám a nohy stolu z masivního buku
deska - buk
(VEL.: 108-121 cm, sedák 30 cm, prac.deska stolu 52 cm)
</t>
    </r>
    <r>
      <rPr>
        <b/>
        <sz val="9"/>
        <rFont val="Red Hat Display"/>
        <charset val="238"/>
      </rPr>
      <t>VEL.: 119-142 cm, sedák 34 cm, prac.deska stolu 58 cm.</t>
    </r>
    <r>
      <rPr>
        <sz val="9"/>
        <rFont val="Red Hat Display"/>
        <charset val="238"/>
      </rPr>
      <t xml:space="preserve">
Dekor/barvu dle nabídky dodavatele vybere investor/architekt. </t>
    </r>
  </si>
  <si>
    <r>
      <t xml:space="preserve">ŽIDLE PRO DĚTI PŘEDŠKOLNÍHO VĚKU, přírodní, stohovatelná
konstrukce z masivního bukového dřeva
sedák a opěrák z vícevrstvé bukové překližky
(VEL. č.2: 108-121 cm, sedák 30 cm, prac.deska stolu 52 cm)
</t>
    </r>
    <r>
      <rPr>
        <b/>
        <sz val="9"/>
        <rFont val="Red Hat Display"/>
        <charset val="238"/>
      </rPr>
      <t>VEL. č.3: 119-142 cm, sedák 34 cm, prac.deska stolu 58 cm.</t>
    </r>
    <r>
      <rPr>
        <sz val="9"/>
        <rFont val="Red Hat Display"/>
        <charset val="238"/>
      </rPr>
      <t xml:space="preserve">
Dekor/barvu dle nabídky dodavatele vybere investor/architekt. </t>
    </r>
  </si>
  <si>
    <t>MMěniM</t>
  </si>
  <si>
    <t>V ceně položek jednotlivých prvků mobiliáře a vybavení jsou započteny veškeré náklady související s jejich výrobou či jiným pořízením, kompletací a instalací v místě plnění,
vč. jejich uvedení do provozu a odzkoušení. Do ceny jsou rovněž zahrnuty veškeré potřebné komponenty, spojovací a montážní materiály.</t>
  </si>
  <si>
    <t>Ostatní práce a činnosti související s dodávkou zboží dle ustanovení čl. 3 předmětné kupní smlouvy -  zaměření, dílenská dokumentace, doprava, inženýrská a koordinační činnost, zařízení pracoviště, správní a jiné poplatky atd.</t>
  </si>
  <si>
    <t>Dodavatel:</t>
  </si>
  <si>
    <t>Dodavatel vyplní údaje v buňkách se žlutým podbarvením.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</si>
</sst>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25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0"/>
      <name val="Red Hat Display"/>
      <charset val="238"/>
    </font>
    <font>
      <sz val="9"/>
      <color rgb="FFFF0000"/>
      <name val="Red Hat Display"/>
      <charset val="238"/>
    </font>
    <font>
      <sz val="9"/>
      <color theme="1"/>
      <name val="Red Hat Display"/>
      <charset val="238"/>
    </font>
    <font>
      <sz val="9"/>
      <name val="Red Hat Display"/>
      <charset val="238"/>
    </font>
    <font>
      <b/>
      <sz val="9"/>
      <name val="Red Hat Display"/>
      <charset val="238"/>
    </font>
    <font>
      <b/>
      <sz val="9"/>
      <color theme="1"/>
      <name val="Red Hat Display"/>
      <charset val="238"/>
    </font>
    <font>
      <u/>
      <sz val="9"/>
      <color theme="10"/>
      <name val="Red Hat Display"/>
      <charset val="238"/>
    </font>
    <font>
      <sz val="9"/>
      <color rgb="FF111111"/>
      <name val="Red Hat Display"/>
      <charset val="238"/>
    </font>
    <font>
      <sz val="9"/>
      <color rgb="FF484848"/>
      <name val="Red Hat Display"/>
      <charset val="238"/>
    </font>
    <font>
      <b/>
      <sz val="9"/>
      <color rgb="FF353939"/>
      <name val="Red Hat Display"/>
      <charset val="238"/>
    </font>
    <font>
      <sz val="12"/>
      <color rgb="FF0070C0"/>
      <name val="Red Hat Display"/>
      <charset val="238"/>
    </font>
    <font>
      <b/>
      <sz val="12"/>
      <color rgb="FF0070C0"/>
      <name val="Red Hat Display"/>
      <charset val="238"/>
    </font>
    <font>
      <b/>
      <sz val="9"/>
      <color rgb="FF444444"/>
      <name val="Arial"/>
      <family val="2"/>
      <charset val="238"/>
    </font>
    <font>
      <sz val="9"/>
      <color rgb="FF333333"/>
      <name val="Red Hat Display"/>
      <charset val="238"/>
    </font>
    <font>
      <sz val="10"/>
      <name val="Red Hat Display"/>
      <charset val="238"/>
    </font>
    <font>
      <sz val="8"/>
      <color rgb="FF000000"/>
      <name val="Open Sans"/>
      <family val="2"/>
    </font>
    <font>
      <b/>
      <u/>
      <sz val="11"/>
      <color theme="10"/>
      <name val="Calibri"/>
      <family val="2"/>
      <charset val="238"/>
      <scheme val="minor"/>
    </font>
    <font>
      <b/>
      <sz val="14"/>
      <color theme="0"/>
      <name val="Red Hat Display"/>
      <charset val="238"/>
    </font>
    <font>
      <b/>
      <sz val="16"/>
      <color theme="0"/>
      <name val="Red Hat Display"/>
      <charset val="238"/>
    </font>
    <font>
      <b/>
      <sz val="11"/>
      <color theme="0"/>
      <name val="Red Hat Display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0">
    <xf numFmtId="0" fontId="0" fillId="0" borderId="0" xfId="0"/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17" fontId="8" fillId="0" borderId="4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17" fontId="9" fillId="0" borderId="4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165" fontId="9" fillId="0" borderId="4" xfId="0" applyNumberFormat="1" applyFont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4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11" fillId="0" borderId="0" xfId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11" fillId="0" borderId="0" xfId="1" applyFont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1" fillId="0" borderId="0" xfId="1" applyProtection="1"/>
    <xf numFmtId="0" fontId="11" fillId="0" borderId="0" xfId="1" applyFont="1" applyFill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1" fillId="0" borderId="4" xfId="1" applyFont="1" applyBorder="1" applyProtection="1"/>
    <xf numFmtId="0" fontId="17" fillId="0" borderId="4" xfId="0" applyFont="1" applyBorder="1" applyAlignment="1" applyProtection="1">
      <alignment horizontal="left" vertical="center"/>
    </xf>
    <xf numFmtId="0" fontId="1" fillId="0" borderId="4" xfId="1" applyBorder="1" applyProtection="1"/>
    <xf numFmtId="0" fontId="1" fillId="0" borderId="0" xfId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 wrapText="1" indent="1"/>
    </xf>
    <xf numFmtId="0" fontId="21" fillId="0" borderId="0" xfId="1" applyFont="1" applyProtection="1"/>
    <xf numFmtId="0" fontId="11" fillId="0" borderId="0" xfId="1" applyFont="1" applyProtection="1"/>
    <xf numFmtId="17" fontId="9" fillId="0" borderId="4" xfId="0" applyNumberFormat="1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17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7" fontId="9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17" fontId="8" fillId="0" borderId="1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7" fontId="9" fillId="0" borderId="1" xfId="0" applyNumberFormat="1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11" fillId="0" borderId="2" xfId="1" applyFont="1" applyBorder="1" applyProtection="1"/>
    <xf numFmtId="0" fontId="17" fillId="0" borderId="0" xfId="0" applyFont="1" applyAlignment="1" applyProtection="1">
      <alignment horizontal="left" vertical="center"/>
    </xf>
    <xf numFmtId="17" fontId="8" fillId="0" borderId="1" xfId="0" applyNumberFormat="1" applyFont="1" applyBorder="1" applyAlignment="1" applyProtection="1">
      <alignment vertical="center" wrapText="1"/>
    </xf>
    <xf numFmtId="0" fontId="24" fillId="2" borderId="1" xfId="0" applyFont="1" applyFill="1" applyBorder="1" applyAlignment="1" applyProtection="1">
      <alignment vertical="center"/>
    </xf>
    <xf numFmtId="165" fontId="9" fillId="0" borderId="7" xfId="0" applyNumberFormat="1" applyFont="1" applyBorder="1" applyAlignment="1" applyProtection="1">
      <alignment vertical="center"/>
    </xf>
    <xf numFmtId="0" fontId="8" fillId="3" borderId="7" xfId="0" applyFont="1" applyFill="1" applyBorder="1" applyAlignment="1" applyProtection="1">
      <alignment horizontal="center" vertical="center"/>
    </xf>
    <xf numFmtId="17" fontId="8" fillId="0" borderId="7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7" fontId="9" fillId="0" borderId="7" xfId="0" applyNumberFormat="1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" fontId="8" fillId="0" borderId="8" xfId="0" applyNumberFormat="1" applyFont="1" applyBorder="1" applyAlignment="1" applyProtection="1">
      <alignment vertical="center"/>
    </xf>
    <xf numFmtId="0" fontId="0" fillId="0" borderId="8" xfId="0" applyBorder="1" applyProtection="1"/>
    <xf numFmtId="17" fontId="9" fillId="0" borderId="8" xfId="0" applyNumberFormat="1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165" fontId="9" fillId="0" borderId="8" xfId="0" applyNumberFormat="1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17" fontId="8" fillId="0" borderId="9" xfId="0" applyNumberFormat="1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7" fillId="0" borderId="7" xfId="0" applyFont="1" applyBorder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" fontId="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7" fontId="9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" fontId="8" fillId="0" borderId="3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17" fontId="9" fillId="0" borderId="3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164" fontId="8" fillId="0" borderId="3" xfId="0" applyNumberFormat="1" applyFont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 wrapText="1"/>
    </xf>
    <xf numFmtId="165" fontId="9" fillId="0" borderId="1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vertical="center"/>
    </xf>
    <xf numFmtId="165" fontId="9" fillId="0" borderId="3" xfId="0" applyNumberFormat="1" applyFont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Border="1" applyAlignment="1" applyProtection="1">
      <alignment vertical="center"/>
    </xf>
    <xf numFmtId="164" fontId="8" fillId="0" borderId="0" xfId="0" applyNumberFormat="1" applyFont="1" applyFill="1" applyAlignment="1" applyProtection="1">
      <alignment vertical="center"/>
    </xf>
    <xf numFmtId="165" fontId="8" fillId="0" borderId="0" xfId="0" applyNumberFormat="1" applyFont="1" applyAlignment="1" applyProtection="1">
      <alignment vertical="center"/>
    </xf>
    <xf numFmtId="0" fontId="22" fillId="4" borderId="17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5" fontId="5" fillId="2" borderId="23" xfId="0" applyNumberFormat="1" applyFont="1" applyFill="1" applyBorder="1" applyAlignment="1" applyProtection="1">
      <alignment vertical="center"/>
    </xf>
    <xf numFmtId="165" fontId="8" fillId="5" borderId="4" xfId="0" applyNumberFormat="1" applyFont="1" applyFill="1" applyBorder="1" applyAlignment="1" applyProtection="1">
      <alignment vertical="center"/>
      <protection locked="0"/>
    </xf>
    <xf numFmtId="165" fontId="8" fillId="5" borderId="7" xfId="0" applyNumberFormat="1" applyFont="1" applyFill="1" applyBorder="1" applyAlignment="1" applyProtection="1">
      <alignment vertical="center"/>
      <protection locked="0"/>
    </xf>
    <xf numFmtId="165" fontId="8" fillId="5" borderId="10" xfId="0" applyNumberFormat="1" applyFont="1" applyFill="1" applyBorder="1" applyAlignment="1" applyProtection="1">
      <alignment vertical="center"/>
      <protection locked="0"/>
    </xf>
    <xf numFmtId="17" fontId="9" fillId="0" borderId="8" xfId="0" applyNumberFormat="1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17" fontId="9" fillId="6" borderId="1" xfId="0" applyNumberFormat="1" applyFont="1" applyFill="1" applyBorder="1" applyAlignment="1" applyProtection="1">
      <alignment vertical="center" wrapText="1"/>
    </xf>
    <xf numFmtId="17" fontId="9" fillId="6" borderId="1" xfId="0" applyNumberFormat="1" applyFont="1" applyFill="1" applyBorder="1" applyAlignment="1" applyProtection="1">
      <alignment vertical="center"/>
    </xf>
    <xf numFmtId="14" fontId="8" fillId="5" borderId="0" xfId="0" applyNumberFormat="1" applyFont="1" applyFill="1" applyBorder="1" applyAlignment="1" applyProtection="1">
      <alignment horizontal="left" vertical="center"/>
      <protection locked="0"/>
    </xf>
    <xf numFmtId="165" fontId="9" fillId="0" borderId="12" xfId="0" applyNumberFormat="1" applyFont="1" applyFill="1" applyBorder="1" applyAlignment="1" applyProtection="1">
      <alignment horizontal="right" vertical="center" wrapText="1"/>
    </xf>
    <xf numFmtId="165" fontId="9" fillId="0" borderId="13" xfId="0" applyNumberFormat="1" applyFont="1" applyFill="1" applyBorder="1" applyAlignment="1" applyProtection="1">
      <alignment horizontal="right" vertical="center" wrapText="1"/>
    </xf>
    <xf numFmtId="165" fontId="9" fillId="0" borderId="14" xfId="0" applyNumberFormat="1" applyFont="1" applyFill="1" applyBorder="1" applyAlignment="1" applyProtection="1">
      <alignment horizontal="right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 vertical="center" wrapText="1"/>
    </xf>
    <xf numFmtId="165" fontId="8" fillId="0" borderId="16" xfId="0" applyNumberFormat="1" applyFont="1" applyFill="1" applyBorder="1" applyAlignment="1" applyProtection="1">
      <alignment horizontal="right" vertical="center" wrapText="1"/>
    </xf>
    <xf numFmtId="165" fontId="22" fillId="4" borderId="18" xfId="0" applyNumberFormat="1" applyFont="1" applyFill="1" applyBorder="1" applyAlignment="1" applyProtection="1">
      <alignment horizontal="right" vertical="center" wrapText="1"/>
    </xf>
    <xf numFmtId="165" fontId="22" fillId="4" borderId="19" xfId="0" applyNumberFormat="1" applyFont="1" applyFill="1" applyBorder="1" applyAlignment="1" applyProtection="1">
      <alignment horizontal="right" vertical="center" wrapText="1"/>
    </xf>
    <xf numFmtId="165" fontId="22" fillId="4" borderId="20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13" xfId="0" applyFont="1" applyFill="1" applyBorder="1" applyAlignment="1" applyProtection="1">
      <alignment horizontal="center" vertical="center"/>
    </xf>
    <xf numFmtId="0" fontId="23" fillId="4" borderId="14" xfId="0" applyFont="1" applyFill="1" applyBorder="1" applyAlignment="1" applyProtection="1">
      <alignment horizontal="center" vertical="center"/>
    </xf>
    <xf numFmtId="165" fontId="24" fillId="2" borderId="1" xfId="0" applyNumberFormat="1" applyFont="1" applyFill="1" applyBorder="1" applyAlignment="1" applyProtection="1">
      <alignment horizontal="right" vertical="center"/>
    </xf>
    <xf numFmtId="165" fontId="24" fillId="2" borderId="6" xfId="0" applyNumberFormat="1" applyFont="1" applyFill="1" applyBorder="1" applyAlignment="1" applyProtection="1">
      <alignment horizontal="right" vertical="center"/>
    </xf>
    <xf numFmtId="165" fontId="24" fillId="2" borderId="5" xfId="0" applyNumberFormat="1" applyFont="1" applyFill="1" applyBorder="1" applyAlignment="1" applyProtection="1">
      <alignment horizontal="right" vertical="center"/>
    </xf>
    <xf numFmtId="0" fontId="16" fillId="3" borderId="5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1155700</xdr:colOff>
      <xdr:row>11</xdr:row>
      <xdr:rowOff>1155700</xdr:rowOff>
    </xdr:to>
    <xdr:pic>
      <xdr:nvPicPr>
        <xdr:cNvPr id="2" name="Obrázek 1" descr="SMÅSTAD Lavice s úl. prostorem na hračky, bílá/bílá, 90x52x48 cm">
          <a:extLst>
            <a:ext uri="{FF2B5EF4-FFF2-40B4-BE49-F238E27FC236}">
              <a16:creationId xmlns="" xmlns:a16="http://schemas.microsoft.com/office/drawing/2014/main" id="{182A16DA-9A6D-B3ED-0762-3AF20962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5850" y="3295650"/>
          <a:ext cx="1155700" cy="11557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120650</xdr:colOff>
      <xdr:row>13</xdr:row>
      <xdr:rowOff>63500</xdr:rowOff>
    </xdr:from>
    <xdr:to>
      <xdr:col>2</xdr:col>
      <xdr:colOff>1244600</xdr:colOff>
      <xdr:row>13</xdr:row>
      <xdr:rowOff>923925</xdr:rowOff>
    </xdr:to>
    <xdr:pic>
      <xdr:nvPicPr>
        <xdr:cNvPr id="3" name="Obrázek 2" descr="BÄNKKAMRAT Sedák na lavici, puntíkovaný vzor, 90x50x3 cm">
          <a:extLst>
            <a:ext uri="{FF2B5EF4-FFF2-40B4-BE49-F238E27FC236}">
              <a16:creationId xmlns="" xmlns:a16="http://schemas.microsoft.com/office/drawing/2014/main" id="{735F2D35-4D1C-E9FE-0528-88332163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3779500"/>
          <a:ext cx="1123950" cy="860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107950</xdr:colOff>
      <xdr:row>12</xdr:row>
      <xdr:rowOff>165100</xdr:rowOff>
    </xdr:from>
    <xdr:to>
      <xdr:col>2</xdr:col>
      <xdr:colOff>1066800</xdr:colOff>
      <xdr:row>12</xdr:row>
      <xdr:rowOff>1123950</xdr:rowOff>
    </xdr:to>
    <xdr:pic>
      <xdr:nvPicPr>
        <xdr:cNvPr id="4" name="Obrázek 3" descr="LATMASK Nacvakávací úchytka, bílá, 60 mm 2 ks">
          <a:extLst>
            <a:ext uri="{FF2B5EF4-FFF2-40B4-BE49-F238E27FC236}">
              <a16:creationId xmlns="" xmlns:a16="http://schemas.microsoft.com/office/drawing/2014/main" id="{16909743-69C0-6CC3-9BAC-F7161748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13468350"/>
          <a:ext cx="958850" cy="958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107950</xdr:colOff>
      <xdr:row>15</xdr:row>
      <xdr:rowOff>95250</xdr:rowOff>
    </xdr:from>
    <xdr:to>
      <xdr:col>2</xdr:col>
      <xdr:colOff>1174750</xdr:colOff>
      <xdr:row>15</xdr:row>
      <xdr:rowOff>1162050</xdr:rowOff>
    </xdr:to>
    <xdr:pic>
      <xdr:nvPicPr>
        <xdr:cNvPr id="5" name="Obrázek 4" descr="EKET Nástěnný policový díl, světle šedá, 35x25x35 cm">
          <a:extLst>
            <a:ext uri="{FF2B5EF4-FFF2-40B4-BE49-F238E27FC236}">
              <a16:creationId xmlns="" xmlns:a16="http://schemas.microsoft.com/office/drawing/2014/main" id="{62005FBE-D0A6-E459-E608-741CF68B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17208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33</xdr:row>
      <xdr:rowOff>38100</xdr:rowOff>
    </xdr:from>
    <xdr:to>
      <xdr:col>2</xdr:col>
      <xdr:colOff>1276350</xdr:colOff>
      <xdr:row>33</xdr:row>
      <xdr:rowOff>1238250</xdr:rowOff>
    </xdr:to>
    <xdr:pic>
      <xdr:nvPicPr>
        <xdr:cNvPr id="6" name="Obrázek 5" descr="SKÅDIS Dírkovaná deska, bílá, 76x56 cm">
          <a:extLst>
            <a:ext uri="{FF2B5EF4-FFF2-40B4-BE49-F238E27FC236}">
              <a16:creationId xmlns="" xmlns:a16="http://schemas.microsoft.com/office/drawing/2014/main" id="{B263AFA3-6D2B-920D-85E4-E6D4A3DC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45891450"/>
          <a:ext cx="1200150" cy="1200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82550</xdr:colOff>
      <xdr:row>26</xdr:row>
      <xdr:rowOff>31750</xdr:rowOff>
    </xdr:from>
    <xdr:to>
      <xdr:col>3</xdr:col>
      <xdr:colOff>0</xdr:colOff>
      <xdr:row>26</xdr:row>
      <xdr:rowOff>1250950</xdr:rowOff>
    </xdr:to>
    <xdr:pic>
      <xdr:nvPicPr>
        <xdr:cNvPr id="11" name="Obrázek 10" descr="Dětský set SKOLATO Thermo">
          <a:extLst>
            <a:ext uri="{FF2B5EF4-FFF2-40B4-BE49-F238E27FC236}">
              <a16:creationId xmlns="" xmlns:a16="http://schemas.microsoft.com/office/drawing/2014/main" id="{16D41D7F-51E1-CDAB-3995-D9E0CC71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995100"/>
          <a:ext cx="1219200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88900</xdr:colOff>
      <xdr:row>25</xdr:row>
      <xdr:rowOff>31750</xdr:rowOff>
    </xdr:from>
    <xdr:to>
      <xdr:col>3</xdr:col>
      <xdr:colOff>0</xdr:colOff>
      <xdr:row>25</xdr:row>
      <xdr:rowOff>1244600</xdr:rowOff>
    </xdr:to>
    <xdr:pic>
      <xdr:nvPicPr>
        <xdr:cNvPr id="20" name="Obrázek 19" descr="Dětské froté prostěradlo, slonovina">
          <a:extLst>
            <a:ext uri="{FF2B5EF4-FFF2-40B4-BE49-F238E27FC236}">
              <a16:creationId xmlns="" xmlns:a16="http://schemas.microsoft.com/office/drawing/2014/main" id="{7B1AC441-D7C2-EAF6-D7EF-90F608F2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38265100"/>
          <a:ext cx="1212850" cy="1212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76200</xdr:rowOff>
    </xdr:from>
    <xdr:to>
      <xdr:col>2</xdr:col>
      <xdr:colOff>1225550</xdr:colOff>
      <xdr:row>34</xdr:row>
      <xdr:rowOff>1225550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E0FF0A17-A31A-C3FF-BC2C-6ED4405B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49739550"/>
          <a:ext cx="1149350" cy="1149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6204</xdr:colOff>
      <xdr:row>4</xdr:row>
      <xdr:rowOff>6350</xdr:rowOff>
    </xdr:from>
    <xdr:to>
      <xdr:col>2</xdr:col>
      <xdr:colOff>1301749</xdr:colOff>
      <xdr:row>4</xdr:row>
      <xdr:rowOff>1249487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A0F533F-B322-F6D5-CB93-92B6A326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04" y="11823700"/>
          <a:ext cx="1352695" cy="1243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44450</xdr:colOff>
      <xdr:row>10</xdr:row>
      <xdr:rowOff>38100</xdr:rowOff>
    </xdr:from>
    <xdr:to>
      <xdr:col>2</xdr:col>
      <xdr:colOff>1263650</xdr:colOff>
      <xdr:row>10</xdr:row>
      <xdr:rowOff>1257300</xdr:rowOff>
    </xdr:to>
    <xdr:pic>
      <xdr:nvPicPr>
        <xdr:cNvPr id="14" name="Obrázek 13" descr="Odpadkový koš na třídění odpadu, 3x9 l, kovový">
          <a:extLst>
            <a:ext uri="{FF2B5EF4-FFF2-40B4-BE49-F238E27FC236}">
              <a16:creationId xmlns="" xmlns:a16="http://schemas.microsoft.com/office/drawing/2014/main" id="{241C6561-8469-3832-EAE2-48B0F787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3794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39</xdr:row>
      <xdr:rowOff>6350</xdr:rowOff>
    </xdr:from>
    <xdr:to>
      <xdr:col>2</xdr:col>
      <xdr:colOff>1270000</xdr:colOff>
      <xdr:row>39</xdr:row>
      <xdr:rowOff>1219200</xdr:rowOff>
    </xdr:to>
    <xdr:pic>
      <xdr:nvPicPr>
        <xdr:cNvPr id="18" name="Obrázek 17" descr="VIDGA Sada jednoduché kolejnice, bílá">
          <a:extLst>
            <a:ext uri="{FF2B5EF4-FFF2-40B4-BE49-F238E27FC236}">
              <a16:creationId xmlns="" xmlns:a16="http://schemas.microsoft.com/office/drawing/2014/main" id="{5BAA8DD2-CDFD-F45B-0FA9-61E98EEB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58559700"/>
          <a:ext cx="1212850" cy="1212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40</xdr:row>
      <xdr:rowOff>0</xdr:rowOff>
    </xdr:from>
    <xdr:to>
      <xdr:col>2</xdr:col>
      <xdr:colOff>1206500</xdr:colOff>
      <xdr:row>40</xdr:row>
      <xdr:rowOff>1104900</xdr:rowOff>
    </xdr:to>
    <xdr:pic>
      <xdr:nvPicPr>
        <xdr:cNvPr id="21" name="Obrázek 20" descr="HILJA Závěsy, 1 pár, bílá, 145x300 cm">
          <a:extLst>
            <a:ext uri="{FF2B5EF4-FFF2-40B4-BE49-F238E27FC236}">
              <a16:creationId xmlns="" xmlns:a16="http://schemas.microsoft.com/office/drawing/2014/main" id="{2519D598-C749-7A6C-385B-54884813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9823350"/>
          <a:ext cx="1104900" cy="1104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12701</xdr:colOff>
      <xdr:row>23</xdr:row>
      <xdr:rowOff>271450</xdr:rowOff>
    </xdr:from>
    <xdr:to>
      <xdr:col>3</xdr:col>
      <xdr:colOff>0</xdr:colOff>
      <xdr:row>23</xdr:row>
      <xdr:rowOff>1181100</xdr:rowOff>
    </xdr:to>
    <xdr:pic>
      <xdr:nvPicPr>
        <xdr:cNvPr id="22" name="Obrázek 21" descr="Dětská židle TIM (přírodní)">
          <a:extLst>
            <a:ext uri="{FF2B5EF4-FFF2-40B4-BE49-F238E27FC236}">
              <a16:creationId xmlns="" xmlns:a16="http://schemas.microsoft.com/office/drawing/2014/main" id="{0E0420F4-1A1C-8840-F6A5-CB19B34D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34440800"/>
          <a:ext cx="1327149" cy="909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79375</xdr:colOff>
      <xdr:row>24</xdr:row>
      <xdr:rowOff>95250</xdr:rowOff>
    </xdr:from>
    <xdr:to>
      <xdr:col>2</xdr:col>
      <xdr:colOff>1260475</xdr:colOff>
      <xdr:row>24</xdr:row>
      <xdr:rowOff>876300</xdr:rowOff>
    </xdr:to>
    <xdr:pic>
      <xdr:nvPicPr>
        <xdr:cNvPr id="28" name="Obrázek 27" descr="ÅGOTNES Pěnová matrace, tvrdá/sv.modrá, 90x200 cm">
          <a:extLst>
            <a:ext uri="{FF2B5EF4-FFF2-40B4-BE49-F238E27FC236}">
              <a16:creationId xmlns="" xmlns:a16="http://schemas.microsoft.com/office/drawing/2014/main" id="{36D5C522-5014-B1C9-B111-7E63D8C9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" y="28155900"/>
          <a:ext cx="1181100" cy="781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107950</xdr:colOff>
      <xdr:row>59</xdr:row>
      <xdr:rowOff>50800</xdr:rowOff>
    </xdr:from>
    <xdr:to>
      <xdr:col>2</xdr:col>
      <xdr:colOff>1174750</xdr:colOff>
      <xdr:row>59</xdr:row>
      <xdr:rowOff>1117600</xdr:rowOff>
    </xdr:to>
    <xdr:pic>
      <xdr:nvPicPr>
        <xdr:cNvPr id="33" name="Obrázek 32" descr="CANDY CFB 3B4DFW - Myčka">
          <a:extLst>
            <a:ext uri="{FF2B5EF4-FFF2-40B4-BE49-F238E27FC236}">
              <a16:creationId xmlns="" xmlns:a16="http://schemas.microsoft.com/office/drawing/2014/main" id="{97850CBE-0BF4-00E7-551C-9DFBF5EA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65932050"/>
          <a:ext cx="1066800" cy="1066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34926</xdr:colOff>
      <xdr:row>41</xdr:row>
      <xdr:rowOff>168276</xdr:rowOff>
    </xdr:from>
    <xdr:to>
      <xdr:col>2</xdr:col>
      <xdr:colOff>1280574</xdr:colOff>
      <xdr:row>41</xdr:row>
      <xdr:rowOff>974725</xdr:rowOff>
    </xdr:to>
    <xdr:pic>
      <xdr:nvPicPr>
        <xdr:cNvPr id="34" name="Obrázek 33">
          <a:extLst>
            <a:ext uri="{FF2B5EF4-FFF2-40B4-BE49-F238E27FC236}">
              <a16:creationId xmlns="" xmlns:a16="http://schemas.microsoft.com/office/drawing/2014/main" id="{1AA58E7A-AEA9-1FE5-FC2E-1640F432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20776" y="49745901"/>
          <a:ext cx="1245648" cy="806449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19</xdr:row>
      <xdr:rowOff>88940</xdr:rowOff>
    </xdr:from>
    <xdr:to>
      <xdr:col>2</xdr:col>
      <xdr:colOff>1016000</xdr:colOff>
      <xdr:row>19</xdr:row>
      <xdr:rowOff>1067132</xdr:rowOff>
    </xdr:to>
    <xdr:pic>
      <xdr:nvPicPr>
        <xdr:cNvPr id="23" name="Obrázek 22">
          <a:extLst>
            <a:ext uri="{FF2B5EF4-FFF2-40B4-BE49-F238E27FC236}">
              <a16:creationId xmlns="" xmlns:a16="http://schemas.microsoft.com/office/drawing/2014/main" id="{E80F3B2E-0E1B-07E5-86FB-2D468E67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22155190"/>
          <a:ext cx="838200" cy="978192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7</xdr:row>
      <xdr:rowOff>50800</xdr:rowOff>
    </xdr:from>
    <xdr:to>
      <xdr:col>3</xdr:col>
      <xdr:colOff>445</xdr:colOff>
      <xdr:row>7</xdr:row>
      <xdr:rowOff>1136650</xdr:rowOff>
    </xdr:to>
    <xdr:pic>
      <xdr:nvPicPr>
        <xdr:cNvPr id="19" name="Obrázek 18">
          <a:extLst>
            <a:ext uri="{FF2B5EF4-FFF2-40B4-BE49-F238E27FC236}">
              <a16:creationId xmlns="" xmlns:a16="http://schemas.microsoft.com/office/drawing/2014/main" id="{84E1B748-4678-490A-B933-E4D0C4439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54100" y="43364150"/>
          <a:ext cx="1270445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31</xdr:row>
      <xdr:rowOff>184150</xdr:rowOff>
    </xdr:from>
    <xdr:to>
      <xdr:col>2</xdr:col>
      <xdr:colOff>1300643</xdr:colOff>
      <xdr:row>31</xdr:row>
      <xdr:rowOff>971550</xdr:rowOff>
    </xdr:to>
    <xdr:pic>
      <xdr:nvPicPr>
        <xdr:cNvPr id="27" name="Obrázek 26">
          <a:extLst>
            <a:ext uri="{FF2B5EF4-FFF2-40B4-BE49-F238E27FC236}">
              <a16:creationId xmlns="" xmlns:a16="http://schemas.microsoft.com/office/drawing/2014/main" id="{7C36ED94-8041-6798-4914-4F05A97C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546601" y="32213550"/>
          <a:ext cx="1319692" cy="7874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21</xdr:row>
      <xdr:rowOff>6350</xdr:rowOff>
    </xdr:from>
    <xdr:to>
      <xdr:col>2</xdr:col>
      <xdr:colOff>1289050</xdr:colOff>
      <xdr:row>21</xdr:row>
      <xdr:rowOff>1140460</xdr:rowOff>
    </xdr:to>
    <xdr:pic>
      <xdr:nvPicPr>
        <xdr:cNvPr id="47" name="Obrázek 46" descr="TE0554">
          <a:extLst>
            <a:ext uri="{FF2B5EF4-FFF2-40B4-BE49-F238E27FC236}">
              <a16:creationId xmlns="" xmlns:a16="http://schemas.microsoft.com/office/drawing/2014/main" id="{85B58D40-EFA2-9C86-9B2B-46FF86DE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6936700"/>
          <a:ext cx="1206500" cy="11341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</xdr:colOff>
      <xdr:row>22</xdr:row>
      <xdr:rowOff>171450</xdr:rowOff>
    </xdr:from>
    <xdr:to>
      <xdr:col>3</xdr:col>
      <xdr:colOff>0</xdr:colOff>
      <xdr:row>22</xdr:row>
      <xdr:rowOff>1124421</xdr:rowOff>
    </xdr:to>
    <xdr:pic>
      <xdr:nvPicPr>
        <xdr:cNvPr id="48" name="Obrázek 47">
          <a:extLst>
            <a:ext uri="{FF2B5EF4-FFF2-40B4-BE49-F238E27FC236}">
              <a16:creationId xmlns="" xmlns:a16="http://schemas.microsoft.com/office/drawing/2014/main" id="{B2EF1CE5-02B2-4829-AD24-6E4EA2B2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3121600"/>
          <a:ext cx="1308100" cy="952971"/>
        </a:xfrm>
        <a:prstGeom prst="rect">
          <a:avLst/>
        </a:prstGeom>
      </xdr:spPr>
    </xdr:pic>
    <xdr:clientData/>
  </xdr:twoCellAnchor>
  <xdr:oneCellAnchor>
    <xdr:from>
      <xdr:col>2</xdr:col>
      <xdr:colOff>31752</xdr:colOff>
      <xdr:row>73</xdr:row>
      <xdr:rowOff>295924</xdr:rowOff>
    </xdr:from>
    <xdr:ext cx="1263648" cy="866126"/>
    <xdr:pic>
      <xdr:nvPicPr>
        <xdr:cNvPr id="49" name="Obrázek 48" descr="Dětská židle TIM (přírodní)">
          <a:extLst>
            <a:ext uri="{FF2B5EF4-FFF2-40B4-BE49-F238E27FC236}">
              <a16:creationId xmlns="" xmlns:a16="http://schemas.microsoft.com/office/drawing/2014/main" id="{6828ADFF-66C5-43EA-886B-01905669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2" y="79972549"/>
          <a:ext cx="1263648" cy="8661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25400</xdr:colOff>
      <xdr:row>72</xdr:row>
      <xdr:rowOff>171450</xdr:rowOff>
    </xdr:from>
    <xdr:ext cx="1308100" cy="952971"/>
    <xdr:pic>
      <xdr:nvPicPr>
        <xdr:cNvPr id="50" name="Obrázek 49">
          <a:extLst>
            <a:ext uri="{FF2B5EF4-FFF2-40B4-BE49-F238E27FC236}">
              <a16:creationId xmlns="" xmlns:a16="http://schemas.microsoft.com/office/drawing/2014/main" id="{B277EDAA-54BD-4D23-8AC5-78CCAFAC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3121600"/>
          <a:ext cx="1308100" cy="952971"/>
        </a:xfrm>
        <a:prstGeom prst="rect">
          <a:avLst/>
        </a:prstGeom>
      </xdr:spPr>
    </xdr:pic>
    <xdr:clientData/>
  </xdr:oneCellAnchor>
  <xdr:twoCellAnchor editAs="oneCell">
    <xdr:from>
      <xdr:col>2</xdr:col>
      <xdr:colOff>44450</xdr:colOff>
      <xdr:row>28</xdr:row>
      <xdr:rowOff>88900</xdr:rowOff>
    </xdr:from>
    <xdr:to>
      <xdr:col>3</xdr:col>
      <xdr:colOff>0</xdr:colOff>
      <xdr:row>28</xdr:row>
      <xdr:rowOff>1178983</xdr:rowOff>
    </xdr:to>
    <xdr:pic>
      <xdr:nvPicPr>
        <xdr:cNvPr id="24" name="Obrázek 23">
          <a:extLst>
            <a:ext uri="{FF2B5EF4-FFF2-40B4-BE49-F238E27FC236}">
              <a16:creationId xmlns="" xmlns:a16="http://schemas.microsoft.com/office/drawing/2014/main" id="{3CC83B1B-39AC-6B11-F923-F98C3087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137850"/>
          <a:ext cx="1308100" cy="10900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17</xdr:row>
      <xdr:rowOff>38100</xdr:rowOff>
    </xdr:from>
    <xdr:to>
      <xdr:col>2</xdr:col>
      <xdr:colOff>1085850</xdr:colOff>
      <xdr:row>17</xdr:row>
      <xdr:rowOff>1104900</xdr:rowOff>
    </xdr:to>
    <xdr:pic>
      <xdr:nvPicPr>
        <xdr:cNvPr id="25" name="Obrázek 24" descr="FJÄLLBERGET Konferenční židle s kolečky, bíle mořená dubová dýha/Gunnared béžová">
          <a:extLst>
            <a:ext uri="{FF2B5EF4-FFF2-40B4-BE49-F238E27FC236}">
              <a16:creationId xmlns="" xmlns:a16="http://schemas.microsoft.com/office/drawing/2014/main" id="{D95DDFE5-A1E7-3CC7-DA4B-E43E0CF2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" y="22269450"/>
          <a:ext cx="1066800" cy="1066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120650</xdr:colOff>
      <xdr:row>8</xdr:row>
      <xdr:rowOff>69850</xdr:rowOff>
    </xdr:from>
    <xdr:to>
      <xdr:col>2</xdr:col>
      <xdr:colOff>1289050</xdr:colOff>
      <xdr:row>8</xdr:row>
      <xdr:rowOff>1454150</xdr:rowOff>
    </xdr:to>
    <xdr:pic>
      <xdr:nvPicPr>
        <xdr:cNvPr id="31" name="Obrázek 30">
          <a:extLst>
            <a:ext uri="{FF2B5EF4-FFF2-40B4-BE49-F238E27FC236}">
              <a16:creationId xmlns="" xmlns:a16="http://schemas.microsoft.com/office/drawing/2014/main" id="{7E4C03D8-A227-5577-8353-3769E761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0617200"/>
          <a:ext cx="1168400" cy="13843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9</xdr:row>
      <xdr:rowOff>260350</xdr:rowOff>
    </xdr:from>
    <xdr:to>
      <xdr:col>2</xdr:col>
      <xdr:colOff>1276350</xdr:colOff>
      <xdr:row>9</xdr:row>
      <xdr:rowOff>1007675</xdr:rowOff>
    </xdr:to>
    <xdr:pic>
      <xdr:nvPicPr>
        <xdr:cNvPr id="43" name="Obrázek 42">
          <a:extLst>
            <a:ext uri="{FF2B5EF4-FFF2-40B4-BE49-F238E27FC236}">
              <a16:creationId xmlns="" xmlns:a16="http://schemas.microsoft.com/office/drawing/2014/main" id="{2A30B7D7-0B16-EFAD-F7FC-3A4132CF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2331700"/>
          <a:ext cx="1193800" cy="7473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16</xdr:row>
      <xdr:rowOff>88900</xdr:rowOff>
    </xdr:from>
    <xdr:to>
      <xdr:col>3</xdr:col>
      <xdr:colOff>604</xdr:colOff>
      <xdr:row>16</xdr:row>
      <xdr:rowOff>1085850</xdr:rowOff>
    </xdr:to>
    <xdr:pic>
      <xdr:nvPicPr>
        <xdr:cNvPr id="45" name="Obrázek 44">
          <a:extLst>
            <a:ext uri="{FF2B5EF4-FFF2-40B4-BE49-F238E27FC236}">
              <a16:creationId xmlns="" xmlns:a16="http://schemas.microsoft.com/office/drawing/2014/main" id="{6021053A-427B-FFC6-1C1D-47A46661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21050250"/>
          <a:ext cx="1292829" cy="99695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25401</xdr:colOff>
      <xdr:row>18</xdr:row>
      <xdr:rowOff>69850</xdr:rowOff>
    </xdr:from>
    <xdr:to>
      <xdr:col>3</xdr:col>
      <xdr:colOff>3176</xdr:colOff>
      <xdr:row>18</xdr:row>
      <xdr:rowOff>1148618</xdr:rowOff>
    </xdr:to>
    <xdr:pic>
      <xdr:nvPicPr>
        <xdr:cNvPr id="51" name="Obrázek 50">
          <a:extLst>
            <a:ext uri="{FF2B5EF4-FFF2-40B4-BE49-F238E27FC236}">
              <a16:creationId xmlns="" xmlns:a16="http://schemas.microsoft.com/office/drawing/2014/main" id="{E071E3A7-0C9E-FC84-22F7-B93A9443D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23444200"/>
          <a:ext cx="1320800" cy="1078768"/>
        </a:xfrm>
        <a:prstGeom prst="rect">
          <a:avLst/>
        </a:prstGeom>
      </xdr:spPr>
    </xdr:pic>
    <xdr:clientData/>
  </xdr:twoCellAnchor>
  <xdr:twoCellAnchor editAs="oneCell">
    <xdr:from>
      <xdr:col>2</xdr:col>
      <xdr:colOff>31751</xdr:colOff>
      <xdr:row>20</xdr:row>
      <xdr:rowOff>31750</xdr:rowOff>
    </xdr:from>
    <xdr:to>
      <xdr:col>3</xdr:col>
      <xdr:colOff>1658</xdr:colOff>
      <xdr:row>20</xdr:row>
      <xdr:rowOff>1104900</xdr:rowOff>
    </xdr:to>
    <xdr:pic>
      <xdr:nvPicPr>
        <xdr:cNvPr id="53" name="Obrázek 52">
          <a:extLst>
            <a:ext uri="{FF2B5EF4-FFF2-40B4-BE49-F238E27FC236}">
              <a16:creationId xmlns="" xmlns:a16="http://schemas.microsoft.com/office/drawing/2014/main" id="{5E8EAED4-B65A-613B-4919-71BE4A14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1" y="26962100"/>
          <a:ext cx="1274832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</xdr:colOff>
      <xdr:row>35</xdr:row>
      <xdr:rowOff>247651</xdr:rowOff>
    </xdr:from>
    <xdr:to>
      <xdr:col>3</xdr:col>
      <xdr:colOff>0</xdr:colOff>
      <xdr:row>35</xdr:row>
      <xdr:rowOff>948935</xdr:rowOff>
    </xdr:to>
    <xdr:pic>
      <xdr:nvPicPr>
        <xdr:cNvPr id="55" name="Obrázek 54">
          <a:extLst>
            <a:ext uri="{FF2B5EF4-FFF2-40B4-BE49-F238E27FC236}">
              <a16:creationId xmlns="" xmlns:a16="http://schemas.microsoft.com/office/drawing/2014/main" id="{DE47BA4C-EC83-379B-E358-E92D860E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47675801"/>
          <a:ext cx="1327150" cy="701284"/>
        </a:xfrm>
        <a:prstGeom prst="rect">
          <a:avLst/>
        </a:prstGeom>
      </xdr:spPr>
    </xdr:pic>
    <xdr:clientData/>
  </xdr:twoCellAnchor>
  <xdr:twoCellAnchor editAs="oneCell">
    <xdr:from>
      <xdr:col>2</xdr:col>
      <xdr:colOff>31749</xdr:colOff>
      <xdr:row>37</xdr:row>
      <xdr:rowOff>349250</xdr:rowOff>
    </xdr:from>
    <xdr:to>
      <xdr:col>2</xdr:col>
      <xdr:colOff>1300533</xdr:colOff>
      <xdr:row>37</xdr:row>
      <xdr:rowOff>857250</xdr:rowOff>
    </xdr:to>
    <xdr:pic>
      <xdr:nvPicPr>
        <xdr:cNvPr id="57" name="Obrázek 56">
          <a:extLst>
            <a:ext uri="{FF2B5EF4-FFF2-40B4-BE49-F238E27FC236}">
              <a16:creationId xmlns="" xmlns:a16="http://schemas.microsoft.com/office/drawing/2014/main" id="{E53C0A04-C3B2-595A-2A99-D280A6CA3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49" y="49047400"/>
          <a:ext cx="1316409" cy="5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82551</xdr:colOff>
      <xdr:row>36</xdr:row>
      <xdr:rowOff>50800</xdr:rowOff>
    </xdr:from>
    <xdr:to>
      <xdr:col>2</xdr:col>
      <xdr:colOff>1136651</xdr:colOff>
      <xdr:row>36</xdr:row>
      <xdr:rowOff>1244600</xdr:rowOff>
    </xdr:to>
    <xdr:pic>
      <xdr:nvPicPr>
        <xdr:cNvPr id="59" name="Obrázek 58">
          <a:extLst>
            <a:ext uri="{FF2B5EF4-FFF2-40B4-BE49-F238E27FC236}">
              <a16:creationId xmlns="" xmlns:a16="http://schemas.microsoft.com/office/drawing/2014/main" id="{E24758BD-522F-26B9-7E61-62D18059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50018950"/>
          <a:ext cx="1054100" cy="11938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38</xdr:row>
      <xdr:rowOff>31750</xdr:rowOff>
    </xdr:from>
    <xdr:to>
      <xdr:col>3</xdr:col>
      <xdr:colOff>3175</xdr:colOff>
      <xdr:row>38</xdr:row>
      <xdr:rowOff>1225550</xdr:rowOff>
    </xdr:to>
    <xdr:pic>
      <xdr:nvPicPr>
        <xdr:cNvPr id="60" name="Obrázek 59">
          <a:extLst>
            <a:ext uri="{FF2B5EF4-FFF2-40B4-BE49-F238E27FC236}">
              <a16:creationId xmlns="" xmlns:a16="http://schemas.microsoft.com/office/drawing/2014/main" id="{417B061E-6259-4724-A55B-DC9A190D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1269900"/>
          <a:ext cx="1282700" cy="11938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71</xdr:row>
      <xdr:rowOff>44450</xdr:rowOff>
    </xdr:from>
    <xdr:to>
      <xdr:col>2</xdr:col>
      <xdr:colOff>1294818</xdr:colOff>
      <xdr:row>72</xdr:row>
      <xdr:rowOff>177800</xdr:rowOff>
    </xdr:to>
    <xdr:pic>
      <xdr:nvPicPr>
        <xdr:cNvPr id="61" name="Obrázek 60">
          <a:extLst>
            <a:ext uri="{FF2B5EF4-FFF2-40B4-BE49-F238E27FC236}">
              <a16:creationId xmlns="" xmlns:a16="http://schemas.microsoft.com/office/drawing/2014/main" id="{2572D992-9D36-47B2-B035-A0AD60F05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" y="64084200"/>
          <a:ext cx="1205918" cy="142875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55</xdr:row>
      <xdr:rowOff>374650</xdr:rowOff>
    </xdr:from>
    <xdr:to>
      <xdr:col>3</xdr:col>
      <xdr:colOff>1959</xdr:colOff>
      <xdr:row>55</xdr:row>
      <xdr:rowOff>882650</xdr:rowOff>
    </xdr:to>
    <xdr:pic>
      <xdr:nvPicPr>
        <xdr:cNvPr id="62" name="Obrázek 61">
          <a:extLst>
            <a:ext uri="{FF2B5EF4-FFF2-40B4-BE49-F238E27FC236}">
              <a16:creationId xmlns="" xmlns:a16="http://schemas.microsoft.com/office/drawing/2014/main" id="{AAA75287-9937-4EFA-ABA1-97C714518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58115200"/>
          <a:ext cx="1316409" cy="5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32</xdr:row>
      <xdr:rowOff>25401</xdr:rowOff>
    </xdr:from>
    <xdr:to>
      <xdr:col>3</xdr:col>
      <xdr:colOff>0</xdr:colOff>
      <xdr:row>32</xdr:row>
      <xdr:rowOff>1263700</xdr:rowOff>
    </xdr:to>
    <xdr:pic>
      <xdr:nvPicPr>
        <xdr:cNvPr id="65" name="Obrázek 64">
          <a:extLst>
            <a:ext uri="{FF2B5EF4-FFF2-40B4-BE49-F238E27FC236}">
              <a16:creationId xmlns="" xmlns:a16="http://schemas.microsoft.com/office/drawing/2014/main" id="{A0A239A8-6FF4-DFFD-620E-02B1A402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40468551"/>
          <a:ext cx="1282700" cy="1238299"/>
        </a:xfrm>
        <a:prstGeom prst="rect">
          <a:avLst/>
        </a:prstGeom>
      </xdr:spPr>
    </xdr:pic>
    <xdr:clientData/>
  </xdr:twoCellAnchor>
  <xdr:oneCellAnchor>
    <xdr:from>
      <xdr:col>2</xdr:col>
      <xdr:colOff>63500</xdr:colOff>
      <xdr:row>56</xdr:row>
      <xdr:rowOff>31750</xdr:rowOff>
    </xdr:from>
    <xdr:ext cx="1282700" cy="1193800"/>
    <xdr:pic>
      <xdr:nvPicPr>
        <xdr:cNvPr id="66" name="Obrázek 65">
          <a:extLst>
            <a:ext uri="{FF2B5EF4-FFF2-40B4-BE49-F238E27FC236}">
              <a16:creationId xmlns="" xmlns:a16="http://schemas.microsoft.com/office/drawing/2014/main" id="{24CB3BA7-1666-433F-9ED6-FDEB2E4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0634900"/>
          <a:ext cx="1282700" cy="1193800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27</xdr:row>
      <xdr:rowOff>0</xdr:rowOff>
    </xdr:from>
    <xdr:to>
      <xdr:col>3</xdr:col>
      <xdr:colOff>31750</xdr:colOff>
      <xdr:row>28</xdr:row>
      <xdr:rowOff>133350</xdr:rowOff>
    </xdr:to>
    <xdr:pic>
      <xdr:nvPicPr>
        <xdr:cNvPr id="36" name="Obrázek 35">
          <a:extLst>
            <a:ext uri="{FF2B5EF4-FFF2-40B4-BE49-F238E27FC236}">
              <a16:creationId xmlns="" xmlns:a16="http://schemas.microsoft.com/office/drawing/2014/main" id="{FA8BA7FD-0B06-7568-DD19-2AAF4A9A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34778950"/>
          <a:ext cx="1403350" cy="1403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</xdr:colOff>
      <xdr:row>42</xdr:row>
      <xdr:rowOff>279400</xdr:rowOff>
    </xdr:from>
    <xdr:to>
      <xdr:col>2</xdr:col>
      <xdr:colOff>1160706</xdr:colOff>
      <xdr:row>42</xdr:row>
      <xdr:rowOff>1076312</xdr:rowOff>
    </xdr:to>
    <xdr:pic>
      <xdr:nvPicPr>
        <xdr:cNvPr id="12" name="Obrázek 11" descr="KNORR rybářská síť 1 x 1 m - natural">
          <a:extLst>
            <a:ext uri="{FF2B5EF4-FFF2-40B4-BE49-F238E27FC236}">
              <a16:creationId xmlns="" xmlns:a16="http://schemas.microsoft.com/office/drawing/2014/main" id="{538032F8-DA73-98B0-634D-2689AE04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54946550"/>
          <a:ext cx="1109906" cy="7969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801349</xdr:colOff>
      <xdr:row>42</xdr:row>
      <xdr:rowOff>12700</xdr:rowOff>
    </xdr:from>
    <xdr:to>
      <xdr:col>3</xdr:col>
      <xdr:colOff>2034</xdr:colOff>
      <xdr:row>42</xdr:row>
      <xdr:rowOff>527050</xdr:rowOff>
    </xdr:to>
    <xdr:pic>
      <xdr:nvPicPr>
        <xdr:cNvPr id="15" name="Obrázek 14" descr="Playbox Dřevěné kolíčky 45 mm - přírodní 100 ks">
          <a:extLst>
            <a:ext uri="{FF2B5EF4-FFF2-40B4-BE49-F238E27FC236}">
              <a16:creationId xmlns="" xmlns:a16="http://schemas.microsoft.com/office/drawing/2014/main" id="{A897C4CC-A27F-2AC9-80E4-FFB0A55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649" y="54679850"/>
          <a:ext cx="543710" cy="51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1032" name="AutoShape 8">
          <a:extLst>
            <a:ext uri="{FF2B5EF4-FFF2-40B4-BE49-F238E27FC236}">
              <a16:creationId xmlns="" xmlns:a16="http://schemas.microsoft.com/office/drawing/2014/main" id="{9DB2D211-46BB-CD89-AD61-3C77D80284F9}"/>
            </a:ext>
          </a:extLst>
        </xdr:cNvPr>
        <xdr:cNvSpPr>
          <a:spLocks noChangeAspect="1" noChangeArrowheads="1"/>
        </xdr:cNvSpPr>
      </xdr:nvSpPr>
      <xdr:spPr bwMode="auto">
        <a:xfrm>
          <a:off x="1003300" y="558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="" xmlns:a16="http://schemas.microsoft.com/office/drawing/2014/main" id="{498B0D2C-5725-2571-56F9-47337BCFDEAF}"/>
            </a:ext>
          </a:extLst>
        </xdr:cNvPr>
        <xdr:cNvSpPr>
          <a:spLocks noChangeAspect="1" noChangeArrowheads="1"/>
        </xdr:cNvSpPr>
      </xdr:nvSpPr>
      <xdr:spPr bwMode="auto">
        <a:xfrm>
          <a:off x="1003300" y="558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1034" name="AutoShape 10" descr="10224965">
          <a:extLst>
            <a:ext uri="{FF2B5EF4-FFF2-40B4-BE49-F238E27FC236}">
              <a16:creationId xmlns="" xmlns:a16="http://schemas.microsoft.com/office/drawing/2014/main" id="{40577A0C-A3B4-642E-F626-77A153B67E24}"/>
            </a:ext>
          </a:extLst>
        </xdr:cNvPr>
        <xdr:cNvSpPr>
          <a:spLocks noChangeAspect="1" noChangeArrowheads="1"/>
        </xdr:cNvSpPr>
      </xdr:nvSpPr>
      <xdr:spPr bwMode="auto">
        <a:xfrm>
          <a:off x="1003300" y="558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43</xdr:row>
      <xdr:rowOff>38100</xdr:rowOff>
    </xdr:from>
    <xdr:to>
      <xdr:col>2</xdr:col>
      <xdr:colOff>1244600</xdr:colOff>
      <xdr:row>43</xdr:row>
      <xdr:rowOff>1130300</xdr:rowOff>
    </xdr:to>
    <xdr:pic>
      <xdr:nvPicPr>
        <xdr:cNvPr id="39" name="Obrázek 38" descr="Guirlande électrique tricolore de 10 boules col.argent/blanc/rose - L ...">
          <a:extLst>
            <a:ext uri="{FF2B5EF4-FFF2-40B4-BE49-F238E27FC236}">
              <a16:creationId xmlns="" xmlns:a16="http://schemas.microsoft.com/office/drawing/2014/main" id="{DFA22947-3B47-D505-AAD7-935A30DC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55848250"/>
          <a:ext cx="1092200" cy="1092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82550</xdr:colOff>
      <xdr:row>30</xdr:row>
      <xdr:rowOff>31750</xdr:rowOff>
    </xdr:from>
    <xdr:to>
      <xdr:col>2</xdr:col>
      <xdr:colOff>1149350</xdr:colOff>
      <xdr:row>30</xdr:row>
      <xdr:rowOff>1098550</xdr:rowOff>
    </xdr:to>
    <xdr:pic>
      <xdr:nvPicPr>
        <xdr:cNvPr id="40" name="Obrázek 39" descr="SANELA Povlak na polštář, zlatohnědá, 50x50 cm">
          <a:extLst>
            <a:ext uri="{FF2B5EF4-FFF2-40B4-BE49-F238E27FC236}">
              <a16:creationId xmlns="" xmlns:a16="http://schemas.microsoft.com/office/drawing/2014/main" id="{642081A6-D0F5-C47F-E979-11B88E83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72999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1168400</xdr:colOff>
      <xdr:row>30</xdr:row>
      <xdr:rowOff>50800</xdr:rowOff>
    </xdr:from>
    <xdr:to>
      <xdr:col>3</xdr:col>
      <xdr:colOff>831850</xdr:colOff>
      <xdr:row>30</xdr:row>
      <xdr:rowOff>1085850</xdr:rowOff>
    </xdr:to>
    <xdr:pic>
      <xdr:nvPicPr>
        <xdr:cNvPr id="41" name="Obrázek 40" descr="ODDNY Povlak na polštář, krémová/puntíkovaný vzor černá, 50x50 cm">
          <a:extLst>
            <a:ext uri="{FF2B5EF4-FFF2-40B4-BE49-F238E27FC236}">
              <a16:creationId xmlns="" xmlns:a16="http://schemas.microsoft.com/office/drawing/2014/main" id="{96994826-F7D0-C1C1-B9DC-56B7BF88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7318950"/>
          <a:ext cx="1035050" cy="1035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5</xdr:row>
      <xdr:rowOff>12700</xdr:rowOff>
    </xdr:from>
    <xdr:to>
      <xdr:col>2</xdr:col>
      <xdr:colOff>939800</xdr:colOff>
      <xdr:row>5</xdr:row>
      <xdr:rowOff>1136650</xdr:rowOff>
    </xdr:to>
    <xdr:pic>
      <xdr:nvPicPr>
        <xdr:cNvPr id="44" name="Obrázek 43">
          <a:extLst>
            <a:ext uri="{FF2B5EF4-FFF2-40B4-BE49-F238E27FC236}">
              <a16:creationId xmlns="" xmlns:a16="http://schemas.microsoft.com/office/drawing/2014/main" id="{C1A341FB-50C6-40F1-F847-55D2508E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" y="13100050"/>
          <a:ext cx="920750" cy="1123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6350</xdr:rowOff>
    </xdr:from>
    <xdr:to>
      <xdr:col>3</xdr:col>
      <xdr:colOff>0</xdr:colOff>
      <xdr:row>5</xdr:row>
      <xdr:rowOff>1136650</xdr:rowOff>
    </xdr:to>
    <xdr:pic>
      <xdr:nvPicPr>
        <xdr:cNvPr id="46" name="Obrázek 45">
          <a:extLst>
            <a:ext uri="{FF2B5EF4-FFF2-40B4-BE49-F238E27FC236}">
              <a16:creationId xmlns="" xmlns:a16="http://schemas.microsoft.com/office/drawing/2014/main" id="{11F435D4-C013-5769-E2E0-A6A11C59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093700"/>
          <a:ext cx="1047750" cy="1130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107950</xdr:colOff>
      <xdr:row>67</xdr:row>
      <xdr:rowOff>25400</xdr:rowOff>
    </xdr:from>
    <xdr:to>
      <xdr:col>2</xdr:col>
      <xdr:colOff>1212850</xdr:colOff>
      <xdr:row>67</xdr:row>
      <xdr:rowOff>1130300</xdr:rowOff>
    </xdr:to>
    <xdr:pic>
      <xdr:nvPicPr>
        <xdr:cNvPr id="52" name="Obrázek 51" descr="Policový regál FIX, 100 kg, 2000 x 1000 x 300 mm, přídavný regál">
          <a:extLst>
            <a:ext uri="{FF2B5EF4-FFF2-40B4-BE49-F238E27FC236}">
              <a16:creationId xmlns="" xmlns:a16="http://schemas.microsoft.com/office/drawing/2014/main" id="{8D9643F9-3B51-4202-BE35-48977352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66554350"/>
          <a:ext cx="1104900" cy="1104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165100</xdr:colOff>
      <xdr:row>68</xdr:row>
      <xdr:rowOff>63500</xdr:rowOff>
    </xdr:from>
    <xdr:to>
      <xdr:col>2</xdr:col>
      <xdr:colOff>1066801</xdr:colOff>
      <xdr:row>68</xdr:row>
      <xdr:rowOff>1091975</xdr:rowOff>
    </xdr:to>
    <xdr:pic>
      <xdr:nvPicPr>
        <xdr:cNvPr id="54" name="Obrázek 53">
          <a:extLst>
            <a:ext uri="{FF2B5EF4-FFF2-40B4-BE49-F238E27FC236}">
              <a16:creationId xmlns="" xmlns:a16="http://schemas.microsoft.com/office/drawing/2014/main" id="{293C6868-3839-4F10-81B6-84F98510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67735450"/>
          <a:ext cx="901701" cy="1028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</xdr:colOff>
      <xdr:row>65</xdr:row>
      <xdr:rowOff>44450</xdr:rowOff>
    </xdr:from>
    <xdr:to>
      <xdr:col>3</xdr:col>
      <xdr:colOff>3175</xdr:colOff>
      <xdr:row>65</xdr:row>
      <xdr:rowOff>1062673</xdr:rowOff>
    </xdr:to>
    <xdr:pic>
      <xdr:nvPicPr>
        <xdr:cNvPr id="56" name="Obrázek 55">
          <a:extLst>
            <a:ext uri="{FF2B5EF4-FFF2-40B4-BE49-F238E27FC236}">
              <a16:creationId xmlns="" xmlns:a16="http://schemas.microsoft.com/office/drawing/2014/main" id="{6262E612-DE99-4029-BD74-6EA8B39D7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65176400"/>
          <a:ext cx="1358900" cy="1018223"/>
        </a:xfrm>
        <a:prstGeom prst="rect">
          <a:avLst/>
        </a:prstGeom>
      </xdr:spPr>
    </xdr:pic>
    <xdr:clientData/>
  </xdr:twoCellAnchor>
  <xdr:oneCellAnchor>
    <xdr:from>
      <xdr:col>2</xdr:col>
      <xdr:colOff>95250</xdr:colOff>
      <xdr:row>47</xdr:row>
      <xdr:rowOff>25400</xdr:rowOff>
    </xdr:from>
    <xdr:ext cx="1200150" cy="1200150"/>
    <xdr:pic>
      <xdr:nvPicPr>
        <xdr:cNvPr id="58" name="Obrázek 57" descr="SKÅDIS Dírkovaná deska, bílá, 76x56 cm">
          <a:extLst>
            <a:ext uri="{FF2B5EF4-FFF2-40B4-BE49-F238E27FC236}">
              <a16:creationId xmlns="" xmlns:a16="http://schemas.microsoft.com/office/drawing/2014/main" id="{D51D09A0-8CE7-4DA4-9BDC-C67B634F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" y="54311550"/>
          <a:ext cx="1200150" cy="1200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69850</xdr:colOff>
      <xdr:row>46</xdr:row>
      <xdr:rowOff>152400</xdr:rowOff>
    </xdr:from>
    <xdr:to>
      <xdr:col>3</xdr:col>
      <xdr:colOff>0</xdr:colOff>
      <xdr:row>46</xdr:row>
      <xdr:rowOff>1195411</xdr:rowOff>
    </xdr:to>
    <xdr:pic>
      <xdr:nvPicPr>
        <xdr:cNvPr id="64" name="Obrázek 63">
          <a:extLst>
            <a:ext uri="{FF2B5EF4-FFF2-40B4-BE49-F238E27FC236}">
              <a16:creationId xmlns="" xmlns:a16="http://schemas.microsoft.com/office/drawing/2014/main" id="{A4145700-17C7-48E5-A1F5-49F0219A7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3066950"/>
          <a:ext cx="1270000" cy="104301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</xdr:row>
      <xdr:rowOff>50800</xdr:rowOff>
    </xdr:from>
    <xdr:to>
      <xdr:col>2</xdr:col>
      <xdr:colOff>1190625</xdr:colOff>
      <xdr:row>45</xdr:row>
      <xdr:rowOff>1094306</xdr:rowOff>
    </xdr:to>
    <xdr:pic>
      <xdr:nvPicPr>
        <xdr:cNvPr id="67" name="Obrázek 66">
          <a:extLst>
            <a:ext uri="{FF2B5EF4-FFF2-40B4-BE49-F238E27FC236}">
              <a16:creationId xmlns="" xmlns:a16="http://schemas.microsoft.com/office/drawing/2014/main" id="{C861DF09-703A-45CF-9DA5-1526483B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53305075"/>
          <a:ext cx="1047750" cy="10435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</xdr:row>
      <xdr:rowOff>38100</xdr:rowOff>
    </xdr:from>
    <xdr:to>
      <xdr:col>3</xdr:col>
      <xdr:colOff>3174</xdr:colOff>
      <xdr:row>53</xdr:row>
      <xdr:rowOff>1104900</xdr:rowOff>
    </xdr:to>
    <xdr:pic>
      <xdr:nvPicPr>
        <xdr:cNvPr id="68" name="Obrázek 67">
          <a:extLst>
            <a:ext uri="{FF2B5EF4-FFF2-40B4-BE49-F238E27FC236}">
              <a16:creationId xmlns="" xmlns:a16="http://schemas.microsoft.com/office/drawing/2014/main" id="{9BD8289D-09DE-4B5E-863C-AEB5422BC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3900" b="23270"/>
        <a:stretch/>
      </xdr:blipFill>
      <xdr:spPr bwMode="auto">
        <a:xfrm>
          <a:off x="1022350" y="55594250"/>
          <a:ext cx="1346199" cy="1066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107950</xdr:colOff>
      <xdr:row>50</xdr:row>
      <xdr:rowOff>127000</xdr:rowOff>
    </xdr:from>
    <xdr:to>
      <xdr:col>2</xdr:col>
      <xdr:colOff>914400</xdr:colOff>
      <xdr:row>50</xdr:row>
      <xdr:rowOff>1019243</xdr:rowOff>
    </xdr:to>
    <xdr:pic>
      <xdr:nvPicPr>
        <xdr:cNvPr id="7" name="Obrázek 6" descr="Držák toaletního papíru, žlutý, Rossignol ZigZag 50428">
          <a:extLst>
            <a:ext uri="{FF2B5EF4-FFF2-40B4-BE49-F238E27FC236}">
              <a16:creationId xmlns="" xmlns:a16="http://schemas.microsoft.com/office/drawing/2014/main" id="{68770196-5EE5-57AB-C66A-D3997CA4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57969150"/>
          <a:ext cx="806450" cy="8922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580658</xdr:colOff>
      <xdr:row>50</xdr:row>
      <xdr:rowOff>247650</xdr:rowOff>
    </xdr:from>
    <xdr:to>
      <xdr:col>2</xdr:col>
      <xdr:colOff>1301749</xdr:colOff>
      <xdr:row>50</xdr:row>
      <xdr:rowOff>1066530</xdr:rowOff>
    </xdr:to>
    <xdr:pic>
      <xdr:nvPicPr>
        <xdr:cNvPr id="10" name="Obrázek 9" descr="Držák toaletního papíru, modrý, Rossignol ZigZag 50423">
          <a:extLst>
            <a:ext uri="{FF2B5EF4-FFF2-40B4-BE49-F238E27FC236}">
              <a16:creationId xmlns="" xmlns:a16="http://schemas.microsoft.com/office/drawing/2014/main" id="{CDC4634B-3B52-2790-653B-DCAF7773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958" y="58089800"/>
          <a:ext cx="740141" cy="818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196850</xdr:colOff>
      <xdr:row>49</xdr:row>
      <xdr:rowOff>44450</xdr:rowOff>
    </xdr:from>
    <xdr:to>
      <xdr:col>2</xdr:col>
      <xdr:colOff>1142999</xdr:colOff>
      <xdr:row>49</xdr:row>
      <xdr:rowOff>1091521</xdr:rowOff>
    </xdr:to>
    <xdr:pic>
      <xdr:nvPicPr>
        <xdr:cNvPr id="26" name="Obrázek 25">
          <a:extLst>
            <a:ext uri="{FF2B5EF4-FFF2-40B4-BE49-F238E27FC236}">
              <a16:creationId xmlns="" xmlns:a16="http://schemas.microsoft.com/office/drawing/2014/main" id="{329A5C40-6FE8-2F27-3C42-2911BD69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56743600"/>
          <a:ext cx="946149" cy="10470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52</xdr:row>
      <xdr:rowOff>44451</xdr:rowOff>
    </xdr:from>
    <xdr:to>
      <xdr:col>2</xdr:col>
      <xdr:colOff>1148984</xdr:colOff>
      <xdr:row>52</xdr:row>
      <xdr:rowOff>1104901</xdr:rowOff>
    </xdr:to>
    <xdr:pic>
      <xdr:nvPicPr>
        <xdr:cNvPr id="29" name="Obrázek 28" descr="Pedálový odpadkový koš, modrý, objem 3 L, Rossignol Cyjeu 90029">
          <a:extLst>
            <a:ext uri="{FF2B5EF4-FFF2-40B4-BE49-F238E27FC236}">
              <a16:creationId xmlns="" xmlns:a16="http://schemas.microsoft.com/office/drawing/2014/main" id="{CB93FA93-34C6-294C-516B-53ADFCCA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" y="60172601"/>
          <a:ext cx="958484" cy="10604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view="pageBreakPreview" zoomScaleNormal="100" zoomScaleSheetLayoutView="100" workbookViewId="0">
      <pane ySplit="2" topLeftCell="A3" activePane="bottomLeft" state="frozen"/>
      <selection pane="bottomLeft" activeCell="D49" sqref="D49:G52"/>
    </sheetView>
    <sheetView tabSelected="1" zoomScaleNormal="100" zoomScaleSheetLayoutView="100" workbookViewId="1">
      <selection activeCell="J5" sqref="J5"/>
    </sheetView>
  </sheetViews>
  <sheetFormatPr defaultColWidth="8.7109375" defaultRowHeight="12.75"/>
  <cols>
    <col min="1" max="1" width="3.5703125" style="45" customWidth="1"/>
    <col min="2" max="2" width="12.7109375" style="47" customWidth="1"/>
    <col min="3" max="3" width="19.5703125" style="47" customWidth="1"/>
    <col min="4" max="4" width="20.42578125" style="58" bestFit="1" customWidth="1"/>
    <col min="5" max="5" width="20.85546875" style="49" customWidth="1"/>
    <col min="6" max="6" width="19.85546875" style="50" customWidth="1"/>
    <col min="7" max="7" width="45.5703125" style="50" customWidth="1"/>
    <col min="8" max="8" width="7" style="51" customWidth="1"/>
    <col min="9" max="9" width="7.7109375" style="52" bestFit="1" customWidth="1"/>
    <col min="10" max="10" width="15.7109375" style="53" customWidth="1"/>
    <col min="11" max="11" width="15.7109375" style="145" customWidth="1"/>
    <col min="12" max="12" width="3.5703125" style="1" customWidth="1"/>
    <col min="13" max="13" width="53.42578125" style="1" bestFit="1" customWidth="1"/>
    <col min="14" max="16384" width="8.7109375" style="1"/>
  </cols>
  <sheetData>
    <row r="1" spans="1:15" ht="38.25" customHeight="1">
      <c r="A1" s="177" t="s">
        <v>215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5" s="2" customFormat="1" ht="30" customHeight="1" thickBot="1">
      <c r="A2" s="150"/>
      <c r="B2" s="151" t="s">
        <v>0</v>
      </c>
      <c r="C2" s="151" t="s">
        <v>3</v>
      </c>
      <c r="D2" s="151" t="s">
        <v>5</v>
      </c>
      <c r="E2" s="152" t="s">
        <v>1</v>
      </c>
      <c r="F2" s="152" t="s">
        <v>2</v>
      </c>
      <c r="G2" s="152" t="s">
        <v>29</v>
      </c>
      <c r="H2" s="153" t="s">
        <v>217</v>
      </c>
      <c r="I2" s="154" t="s">
        <v>219</v>
      </c>
      <c r="J2" s="155" t="s">
        <v>220</v>
      </c>
      <c r="K2" s="156" t="s">
        <v>4</v>
      </c>
    </row>
    <row r="3" spans="1:15" ht="90.6" customHeight="1">
      <c r="A3" s="149"/>
      <c r="B3" s="175" t="s">
        <v>216</v>
      </c>
      <c r="C3" s="176"/>
      <c r="D3" s="176"/>
      <c r="E3" s="176"/>
      <c r="F3" s="176"/>
      <c r="G3" s="176"/>
      <c r="H3" s="176"/>
      <c r="I3" s="176"/>
      <c r="J3" s="176"/>
      <c r="K3" s="176"/>
    </row>
    <row r="4" spans="1:15" s="2" customFormat="1" ht="30" customHeight="1">
      <c r="A4" s="73"/>
      <c r="B4" s="63" t="s">
        <v>106</v>
      </c>
      <c r="C4" s="4"/>
      <c r="D4" s="4"/>
      <c r="E4" s="5"/>
      <c r="F4" s="5"/>
      <c r="G4" s="5"/>
      <c r="H4" s="6"/>
      <c r="I4" s="3"/>
      <c r="J4" s="180">
        <f>SUM(K5:K44)</f>
        <v>0</v>
      </c>
      <c r="K4" s="181"/>
      <c r="M4" s="2" t="s">
        <v>245</v>
      </c>
    </row>
    <row r="5" spans="1:15" s="18" customFormat="1" ht="105" customHeight="1">
      <c r="A5" s="65">
        <v>1</v>
      </c>
      <c r="B5" s="66" t="s">
        <v>83</v>
      </c>
      <c r="C5" s="67"/>
      <c r="D5" s="68" t="s">
        <v>20</v>
      </c>
      <c r="E5" s="69"/>
      <c r="F5" s="70" t="s">
        <v>50</v>
      </c>
      <c r="G5" s="70" t="s">
        <v>198</v>
      </c>
      <c r="H5" s="71" t="s">
        <v>218</v>
      </c>
      <c r="I5" s="72">
        <v>55</v>
      </c>
      <c r="J5" s="158"/>
      <c r="K5" s="64">
        <f>I5*J5</f>
        <v>0</v>
      </c>
      <c r="L5" s="16"/>
      <c r="M5" s="17"/>
    </row>
    <row r="6" spans="1:15" ht="90" customHeight="1">
      <c r="A6" s="19">
        <v>2</v>
      </c>
      <c r="B6" s="8" t="s">
        <v>83</v>
      </c>
      <c r="C6" s="20"/>
      <c r="D6" s="20"/>
      <c r="E6" s="10" t="s">
        <v>169</v>
      </c>
      <c r="F6" s="12" t="s">
        <v>199</v>
      </c>
      <c r="G6" s="12" t="s">
        <v>187</v>
      </c>
      <c r="H6" s="13" t="s">
        <v>218</v>
      </c>
      <c r="I6" s="14">
        <v>25</v>
      </c>
      <c r="J6" s="158"/>
      <c r="K6" s="15">
        <f t="shared" ref="K6:K44" si="0">I6*J6</f>
        <v>0</v>
      </c>
      <c r="L6" s="21"/>
    </row>
    <row r="7" spans="1:15" ht="53.25" customHeight="1">
      <c r="A7" s="19">
        <v>3</v>
      </c>
      <c r="B7" s="8" t="s">
        <v>83</v>
      </c>
      <c r="C7" s="9"/>
      <c r="D7" s="22"/>
      <c r="E7" s="11" t="s">
        <v>201</v>
      </c>
      <c r="F7" s="12" t="s">
        <v>200</v>
      </c>
      <c r="G7" s="12" t="s">
        <v>185</v>
      </c>
      <c r="H7" s="13" t="s">
        <v>218</v>
      </c>
      <c r="I7" s="14">
        <v>12</v>
      </c>
      <c r="J7" s="158"/>
      <c r="K7" s="15">
        <f t="shared" si="0"/>
        <v>0</v>
      </c>
      <c r="L7" s="16"/>
      <c r="O7" s="23"/>
    </row>
    <row r="8" spans="1:15" ht="99.95" customHeight="1">
      <c r="A8" s="19">
        <v>4</v>
      </c>
      <c r="B8" s="8" t="s">
        <v>83</v>
      </c>
      <c r="C8" s="9"/>
      <c r="D8" s="22" t="s">
        <v>79</v>
      </c>
      <c r="E8" s="11"/>
      <c r="F8" s="12" t="s">
        <v>80</v>
      </c>
      <c r="G8" s="12" t="s">
        <v>189</v>
      </c>
      <c r="H8" s="13" t="s">
        <v>221</v>
      </c>
      <c r="I8" s="14">
        <v>1</v>
      </c>
      <c r="J8" s="158"/>
      <c r="K8" s="15">
        <f t="shared" si="0"/>
        <v>0</v>
      </c>
      <c r="L8" s="24"/>
      <c r="O8" s="23"/>
    </row>
    <row r="9" spans="1:15" ht="127.5">
      <c r="A9" s="25">
        <v>5</v>
      </c>
      <c r="B9" s="8" t="s">
        <v>83</v>
      </c>
      <c r="C9" s="26"/>
      <c r="D9" s="10" t="s">
        <v>103</v>
      </c>
      <c r="E9" s="11" t="s">
        <v>36</v>
      </c>
      <c r="F9" s="12" t="s">
        <v>167</v>
      </c>
      <c r="G9" s="12" t="s">
        <v>139</v>
      </c>
      <c r="H9" s="13" t="s">
        <v>221</v>
      </c>
      <c r="I9" s="14">
        <v>2</v>
      </c>
      <c r="J9" s="158"/>
      <c r="K9" s="15">
        <f t="shared" si="0"/>
        <v>0</v>
      </c>
      <c r="L9" s="16"/>
      <c r="M9" s="27"/>
    </row>
    <row r="10" spans="1:15" ht="99.95" customHeight="1">
      <c r="A10" s="25">
        <v>6</v>
      </c>
      <c r="B10" s="8" t="s">
        <v>83</v>
      </c>
      <c r="C10" s="26"/>
      <c r="D10" s="10" t="s">
        <v>114</v>
      </c>
      <c r="E10" s="11" t="s">
        <v>188</v>
      </c>
      <c r="F10" s="12" t="s">
        <v>150</v>
      </c>
      <c r="G10" s="12" t="s">
        <v>116</v>
      </c>
      <c r="H10" s="13" t="s">
        <v>221</v>
      </c>
      <c r="I10" s="14">
        <v>1</v>
      </c>
      <c r="J10" s="158"/>
      <c r="K10" s="15">
        <f t="shared" si="0"/>
        <v>0</v>
      </c>
    </row>
    <row r="11" spans="1:15" ht="99.95" customHeight="1">
      <c r="A11" s="19">
        <v>7</v>
      </c>
      <c r="B11" s="8" t="s">
        <v>83</v>
      </c>
      <c r="C11" s="9"/>
      <c r="D11" s="10"/>
      <c r="E11" s="11" t="s">
        <v>34</v>
      </c>
      <c r="F11" s="12" t="s">
        <v>173</v>
      </c>
      <c r="G11" s="12" t="s">
        <v>107</v>
      </c>
      <c r="H11" s="13" t="s">
        <v>221</v>
      </c>
      <c r="I11" s="14">
        <v>1</v>
      </c>
      <c r="J11" s="158"/>
      <c r="K11" s="15">
        <f t="shared" si="0"/>
        <v>0</v>
      </c>
      <c r="L11" s="28"/>
    </row>
    <row r="12" spans="1:15" ht="122.25" customHeight="1">
      <c r="A12" s="19">
        <v>8</v>
      </c>
      <c r="B12" s="8" t="s">
        <v>83</v>
      </c>
      <c r="C12" s="9"/>
      <c r="D12" s="10" t="s">
        <v>14</v>
      </c>
      <c r="E12" s="11" t="s">
        <v>33</v>
      </c>
      <c r="F12" s="12" t="s">
        <v>7</v>
      </c>
      <c r="G12" s="12" t="s">
        <v>8</v>
      </c>
      <c r="H12" s="13" t="s">
        <v>221</v>
      </c>
      <c r="I12" s="14">
        <v>4</v>
      </c>
      <c r="J12" s="158"/>
      <c r="K12" s="15">
        <f t="shared" si="0"/>
        <v>0</v>
      </c>
      <c r="L12" s="21"/>
    </row>
    <row r="13" spans="1:15" ht="99.95" customHeight="1">
      <c r="A13" s="19">
        <v>9</v>
      </c>
      <c r="B13" s="8" t="s">
        <v>83</v>
      </c>
      <c r="C13" s="9"/>
      <c r="D13" s="10"/>
      <c r="E13" s="11" t="s">
        <v>12</v>
      </c>
      <c r="F13" s="12" t="s">
        <v>13</v>
      </c>
      <c r="G13" s="12" t="s">
        <v>86</v>
      </c>
      <c r="H13" s="13" t="s">
        <v>222</v>
      </c>
      <c r="I13" s="14">
        <v>4</v>
      </c>
      <c r="J13" s="158"/>
      <c r="K13" s="15">
        <f t="shared" si="0"/>
        <v>0</v>
      </c>
      <c r="L13" s="28"/>
    </row>
    <row r="14" spans="1:15" ht="92.25" customHeight="1">
      <c r="A14" s="19">
        <v>10</v>
      </c>
      <c r="B14" s="8" t="s">
        <v>83</v>
      </c>
      <c r="C14" s="9"/>
      <c r="D14" s="10"/>
      <c r="E14" s="11" t="s">
        <v>9</v>
      </c>
      <c r="F14" s="12" t="s">
        <v>10</v>
      </c>
      <c r="G14" s="12" t="s">
        <v>11</v>
      </c>
      <c r="H14" s="13" t="s">
        <v>221</v>
      </c>
      <c r="I14" s="14">
        <v>4</v>
      </c>
      <c r="J14" s="158"/>
      <c r="K14" s="15">
        <f t="shared" si="0"/>
        <v>0</v>
      </c>
      <c r="L14" s="21"/>
    </row>
    <row r="15" spans="1:15" ht="110.25" customHeight="1">
      <c r="A15" s="25">
        <v>11</v>
      </c>
      <c r="B15" s="8" t="s">
        <v>83</v>
      </c>
      <c r="C15" s="26"/>
      <c r="D15" s="10" t="s">
        <v>51</v>
      </c>
      <c r="E15" s="11" t="s">
        <v>113</v>
      </c>
      <c r="F15" s="12" t="s">
        <v>151</v>
      </c>
      <c r="G15" s="12" t="s">
        <v>224</v>
      </c>
      <c r="H15" s="13" t="s">
        <v>223</v>
      </c>
      <c r="I15" s="14">
        <v>1</v>
      </c>
      <c r="J15" s="158"/>
      <c r="K15" s="15">
        <f t="shared" si="0"/>
        <v>0</v>
      </c>
      <c r="L15" s="21"/>
    </row>
    <row r="16" spans="1:15" ht="99.95" customHeight="1">
      <c r="A16" s="19">
        <v>12</v>
      </c>
      <c r="B16" s="8" t="s">
        <v>83</v>
      </c>
      <c r="C16" s="9"/>
      <c r="D16" s="10" t="s">
        <v>23</v>
      </c>
      <c r="E16" s="11" t="s">
        <v>25</v>
      </c>
      <c r="F16" s="29" t="s">
        <v>24</v>
      </c>
      <c r="G16" s="12" t="s">
        <v>32</v>
      </c>
      <c r="H16" s="13" t="s">
        <v>221</v>
      </c>
      <c r="I16" s="14">
        <v>11</v>
      </c>
      <c r="J16" s="158"/>
      <c r="K16" s="15">
        <f t="shared" si="0"/>
        <v>0</v>
      </c>
      <c r="L16" s="21"/>
    </row>
    <row r="17" spans="1:15" ht="99.95" customHeight="1">
      <c r="A17" s="25">
        <v>13</v>
      </c>
      <c r="B17" s="8" t="s">
        <v>83</v>
      </c>
      <c r="C17" s="26"/>
      <c r="D17" s="10" t="s">
        <v>6</v>
      </c>
      <c r="E17" s="11" t="s">
        <v>159</v>
      </c>
      <c r="F17" s="12" t="s">
        <v>160</v>
      </c>
      <c r="G17" s="12" t="s">
        <v>225</v>
      </c>
      <c r="H17" s="13" t="s">
        <v>223</v>
      </c>
      <c r="I17" s="14">
        <v>1</v>
      </c>
      <c r="J17" s="158"/>
      <c r="K17" s="15">
        <f t="shared" si="0"/>
        <v>0</v>
      </c>
    </row>
    <row r="18" spans="1:15" ht="90" customHeight="1">
      <c r="A18" s="19">
        <v>14</v>
      </c>
      <c r="B18" s="8" t="s">
        <v>83</v>
      </c>
      <c r="C18" s="26"/>
      <c r="D18" s="10" t="s">
        <v>15</v>
      </c>
      <c r="E18" s="11" t="s">
        <v>16</v>
      </c>
      <c r="F18" s="12"/>
      <c r="G18" s="12" t="s">
        <v>147</v>
      </c>
      <c r="H18" s="13" t="s">
        <v>221</v>
      </c>
      <c r="I18" s="14">
        <v>1</v>
      </c>
      <c r="J18" s="158"/>
      <c r="K18" s="15">
        <f t="shared" si="0"/>
        <v>0</v>
      </c>
      <c r="L18" s="21"/>
      <c r="M18" s="21"/>
    </row>
    <row r="19" spans="1:15" ht="99.95" customHeight="1">
      <c r="A19" s="25">
        <v>15</v>
      </c>
      <c r="B19" s="8" t="s">
        <v>83</v>
      </c>
      <c r="C19" s="26"/>
      <c r="D19" s="10" t="s">
        <v>42</v>
      </c>
      <c r="E19" s="11" t="s">
        <v>117</v>
      </c>
      <c r="F19" s="12" t="s">
        <v>162</v>
      </c>
      <c r="G19" s="12" t="s">
        <v>226</v>
      </c>
      <c r="H19" s="13" t="s">
        <v>223</v>
      </c>
      <c r="I19" s="14">
        <v>1</v>
      </c>
      <c r="J19" s="158"/>
      <c r="K19" s="15">
        <f t="shared" si="0"/>
        <v>0</v>
      </c>
    </row>
    <row r="20" spans="1:15" ht="90" customHeight="1">
      <c r="A20" s="19">
        <v>16</v>
      </c>
      <c r="B20" s="8" t="s">
        <v>83</v>
      </c>
      <c r="C20" s="30"/>
      <c r="D20" s="10" t="s">
        <v>43</v>
      </c>
      <c r="E20" s="11" t="s">
        <v>77</v>
      </c>
      <c r="F20" s="12" t="s">
        <v>161</v>
      </c>
      <c r="G20" s="12" t="s">
        <v>108</v>
      </c>
      <c r="H20" s="13" t="s">
        <v>221</v>
      </c>
      <c r="I20" s="14">
        <v>1</v>
      </c>
      <c r="J20" s="158"/>
      <c r="K20" s="15">
        <f t="shared" si="0"/>
        <v>0</v>
      </c>
      <c r="L20" s="24"/>
      <c r="M20" s="21"/>
    </row>
    <row r="21" spans="1:15" ht="90" customHeight="1">
      <c r="A21" s="25">
        <v>17</v>
      </c>
      <c r="B21" s="8" t="s">
        <v>83</v>
      </c>
      <c r="C21" s="30"/>
      <c r="D21" s="10" t="s">
        <v>133</v>
      </c>
      <c r="E21" s="11" t="s">
        <v>163</v>
      </c>
      <c r="F21" s="12" t="s">
        <v>134</v>
      </c>
      <c r="G21" s="12" t="s">
        <v>135</v>
      </c>
      <c r="H21" s="13" t="s">
        <v>221</v>
      </c>
      <c r="I21" s="14">
        <v>1</v>
      </c>
      <c r="J21" s="158"/>
      <c r="K21" s="15">
        <f t="shared" si="0"/>
        <v>0</v>
      </c>
      <c r="L21" s="24"/>
      <c r="M21" s="21"/>
    </row>
    <row r="22" spans="1:15" ht="90" customHeight="1">
      <c r="A22" s="19">
        <v>18</v>
      </c>
      <c r="B22" s="8" t="s">
        <v>83</v>
      </c>
      <c r="C22" s="8"/>
      <c r="D22" s="10"/>
      <c r="E22" s="31" t="s">
        <v>126</v>
      </c>
      <c r="F22" s="12" t="s">
        <v>127</v>
      </c>
      <c r="G22" s="12" t="s">
        <v>128</v>
      </c>
      <c r="H22" s="13" t="s">
        <v>221</v>
      </c>
      <c r="I22" s="14">
        <v>1</v>
      </c>
      <c r="J22" s="158"/>
      <c r="K22" s="15">
        <f t="shared" si="0"/>
        <v>0</v>
      </c>
      <c r="L22" s="16"/>
      <c r="M22" s="21"/>
    </row>
    <row r="23" spans="1:15" ht="127.5">
      <c r="A23" s="7">
        <v>19</v>
      </c>
      <c r="B23" s="8" t="s">
        <v>83</v>
      </c>
      <c r="C23" s="32"/>
      <c r="D23" s="10" t="s">
        <v>44</v>
      </c>
      <c r="E23" s="11" t="s">
        <v>52</v>
      </c>
      <c r="F23" s="12" t="s">
        <v>56</v>
      </c>
      <c r="G23" s="12" t="s">
        <v>131</v>
      </c>
      <c r="H23" s="13" t="s">
        <v>221</v>
      </c>
      <c r="I23" s="14">
        <v>4</v>
      </c>
      <c r="J23" s="158"/>
      <c r="K23" s="15">
        <f t="shared" si="0"/>
        <v>0</v>
      </c>
      <c r="L23" s="33"/>
    </row>
    <row r="24" spans="1:15" ht="140.25">
      <c r="A24" s="7">
        <v>20</v>
      </c>
      <c r="B24" s="8" t="s">
        <v>83</v>
      </c>
      <c r="C24" s="9"/>
      <c r="D24" s="22" t="s">
        <v>45</v>
      </c>
      <c r="E24" s="11" t="s">
        <v>53</v>
      </c>
      <c r="F24" s="12" t="s">
        <v>57</v>
      </c>
      <c r="G24" s="12" t="s">
        <v>132</v>
      </c>
      <c r="H24" s="13" t="s">
        <v>221</v>
      </c>
      <c r="I24" s="14">
        <v>25</v>
      </c>
      <c r="J24" s="158"/>
      <c r="K24" s="15">
        <f t="shared" si="0"/>
        <v>0</v>
      </c>
      <c r="L24" s="16"/>
    </row>
    <row r="25" spans="1:15" ht="87.75" customHeight="1">
      <c r="A25" s="19">
        <v>21</v>
      </c>
      <c r="B25" s="8" t="s">
        <v>83</v>
      </c>
      <c r="C25" s="9"/>
      <c r="D25" s="34"/>
      <c r="E25" s="11" t="s">
        <v>17</v>
      </c>
      <c r="F25" s="12" t="s">
        <v>122</v>
      </c>
      <c r="G25" s="12" t="s">
        <v>38</v>
      </c>
      <c r="H25" s="13" t="s">
        <v>221</v>
      </c>
      <c r="I25" s="14">
        <v>24</v>
      </c>
      <c r="J25" s="158"/>
      <c r="K25" s="15">
        <f t="shared" si="0"/>
        <v>0</v>
      </c>
      <c r="L25" s="21"/>
    </row>
    <row r="26" spans="1:15" ht="99.95" customHeight="1">
      <c r="A26" s="19">
        <v>22</v>
      </c>
      <c r="B26" s="8" t="s">
        <v>83</v>
      </c>
      <c r="C26" s="9"/>
      <c r="D26" s="34"/>
      <c r="E26" s="11" t="s">
        <v>18</v>
      </c>
      <c r="F26" s="12" t="s">
        <v>40</v>
      </c>
      <c r="G26" s="12" t="s">
        <v>41</v>
      </c>
      <c r="H26" s="13" t="s">
        <v>221</v>
      </c>
      <c r="I26" s="14">
        <v>24</v>
      </c>
      <c r="J26" s="158"/>
      <c r="K26" s="15">
        <f t="shared" si="0"/>
        <v>0</v>
      </c>
      <c r="L26" s="28"/>
    </row>
    <row r="27" spans="1:15" ht="99.95" customHeight="1">
      <c r="A27" s="19">
        <v>23</v>
      </c>
      <c r="B27" s="8" t="s">
        <v>83</v>
      </c>
      <c r="C27" s="9"/>
      <c r="D27" s="34"/>
      <c r="E27" s="11" t="s">
        <v>37</v>
      </c>
      <c r="F27" s="12" t="s">
        <v>124</v>
      </c>
      <c r="G27" s="12" t="s">
        <v>123</v>
      </c>
      <c r="H27" s="13" t="s">
        <v>222</v>
      </c>
      <c r="I27" s="14">
        <v>24</v>
      </c>
      <c r="J27" s="158"/>
      <c r="K27" s="15">
        <f t="shared" si="0"/>
        <v>0</v>
      </c>
      <c r="L27" s="21"/>
    </row>
    <row r="28" spans="1:15" ht="99.95" customHeight="1">
      <c r="A28" s="19">
        <v>24</v>
      </c>
      <c r="B28" s="8" t="s">
        <v>83</v>
      </c>
      <c r="C28" s="20"/>
      <c r="D28" s="20"/>
      <c r="E28" s="11" t="s">
        <v>19</v>
      </c>
      <c r="F28" s="12" t="s">
        <v>172</v>
      </c>
      <c r="G28" s="12" t="s">
        <v>171</v>
      </c>
      <c r="H28" s="13" t="s">
        <v>222</v>
      </c>
      <c r="I28" s="14">
        <v>24</v>
      </c>
      <c r="J28" s="158"/>
      <c r="K28" s="15">
        <f t="shared" si="0"/>
        <v>0</v>
      </c>
      <c r="L28" s="16"/>
    </row>
    <row r="29" spans="1:15" ht="114.75">
      <c r="A29" s="19">
        <v>25</v>
      </c>
      <c r="B29" s="8" t="s">
        <v>83</v>
      </c>
      <c r="C29" s="20"/>
      <c r="D29" s="22" t="s">
        <v>39</v>
      </c>
      <c r="E29" s="11" t="s">
        <v>145</v>
      </c>
      <c r="F29" s="12" t="s">
        <v>146</v>
      </c>
      <c r="G29" s="12" t="s">
        <v>184</v>
      </c>
      <c r="H29" s="13" t="s">
        <v>221</v>
      </c>
      <c r="I29" s="14">
        <v>1</v>
      </c>
      <c r="J29" s="157"/>
      <c r="K29" s="15">
        <f t="shared" si="0"/>
        <v>0</v>
      </c>
      <c r="L29" s="16"/>
    </row>
    <row r="30" spans="1:15" ht="66.75" customHeight="1">
      <c r="A30" s="19">
        <v>26</v>
      </c>
      <c r="B30" s="8" t="s">
        <v>83</v>
      </c>
      <c r="C30" s="20"/>
      <c r="D30" s="22"/>
      <c r="E30" s="11" t="s">
        <v>183</v>
      </c>
      <c r="F30" s="12" t="s">
        <v>182</v>
      </c>
      <c r="G30" s="12" t="s">
        <v>41</v>
      </c>
      <c r="H30" s="13" t="s">
        <v>221</v>
      </c>
      <c r="I30" s="14">
        <v>1</v>
      </c>
      <c r="J30" s="157"/>
      <c r="K30" s="15">
        <f t="shared" si="0"/>
        <v>0</v>
      </c>
      <c r="L30" s="16"/>
    </row>
    <row r="31" spans="1:15" ht="90" customHeight="1">
      <c r="A31" s="19">
        <v>27</v>
      </c>
      <c r="B31" s="8" t="s">
        <v>83</v>
      </c>
      <c r="C31" s="20"/>
      <c r="D31" s="20"/>
      <c r="E31" s="11" t="s">
        <v>179</v>
      </c>
      <c r="F31" s="12" t="s">
        <v>180</v>
      </c>
      <c r="G31" s="12" t="s">
        <v>181</v>
      </c>
      <c r="H31" s="13" t="s">
        <v>221</v>
      </c>
      <c r="I31" s="14">
        <v>9</v>
      </c>
      <c r="J31" s="158"/>
      <c r="K31" s="15">
        <f t="shared" si="0"/>
        <v>0</v>
      </c>
      <c r="L31" s="16"/>
    </row>
    <row r="32" spans="1:15" ht="99.95" customHeight="1">
      <c r="A32" s="19">
        <v>28</v>
      </c>
      <c r="B32" s="8" t="s">
        <v>83</v>
      </c>
      <c r="C32" s="9"/>
      <c r="D32" s="22" t="s">
        <v>78</v>
      </c>
      <c r="E32" s="11"/>
      <c r="F32" s="12" t="s">
        <v>164</v>
      </c>
      <c r="G32" s="12" t="s">
        <v>81</v>
      </c>
      <c r="H32" s="13" t="s">
        <v>221</v>
      </c>
      <c r="I32" s="14">
        <v>1</v>
      </c>
      <c r="J32" s="158"/>
      <c r="K32" s="15">
        <f t="shared" si="0"/>
        <v>0</v>
      </c>
      <c r="L32" s="24"/>
      <c r="O32" s="23"/>
    </row>
    <row r="33" spans="1:13" ht="99.95" customHeight="1">
      <c r="A33" s="25">
        <v>29</v>
      </c>
      <c r="B33" s="8" t="s">
        <v>83</v>
      </c>
      <c r="C33" s="26"/>
      <c r="D33" s="22" t="s">
        <v>105</v>
      </c>
      <c r="E33" s="11" t="s">
        <v>109</v>
      </c>
      <c r="F33" s="12" t="s">
        <v>165</v>
      </c>
      <c r="G33" s="12" t="s">
        <v>166</v>
      </c>
      <c r="H33" s="13" t="s">
        <v>221</v>
      </c>
      <c r="I33" s="14">
        <v>1</v>
      </c>
      <c r="J33" s="158"/>
      <c r="K33" s="15">
        <f t="shared" si="0"/>
        <v>0</v>
      </c>
      <c r="L33" s="21"/>
    </row>
    <row r="34" spans="1:13" ht="99.95" customHeight="1">
      <c r="A34" s="19">
        <v>30</v>
      </c>
      <c r="B34" s="8" t="s">
        <v>83</v>
      </c>
      <c r="C34" s="9"/>
      <c r="D34" s="22" t="s">
        <v>48</v>
      </c>
      <c r="E34" s="11" t="s">
        <v>30</v>
      </c>
      <c r="F34" s="12" t="s">
        <v>26</v>
      </c>
      <c r="G34" s="12" t="s">
        <v>195</v>
      </c>
      <c r="H34" s="13" t="s">
        <v>221</v>
      </c>
      <c r="I34" s="14">
        <v>3</v>
      </c>
      <c r="J34" s="158"/>
      <c r="K34" s="15">
        <f t="shared" si="0"/>
        <v>0</v>
      </c>
      <c r="L34" s="21"/>
    </row>
    <row r="35" spans="1:13" ht="99.95" customHeight="1">
      <c r="A35" s="19">
        <v>31</v>
      </c>
      <c r="B35" s="8" t="s">
        <v>83</v>
      </c>
      <c r="C35" s="9"/>
      <c r="D35" s="10" t="s">
        <v>46</v>
      </c>
      <c r="E35" s="11"/>
      <c r="F35" s="12" t="s">
        <v>49</v>
      </c>
      <c r="G35" s="12" t="s">
        <v>196</v>
      </c>
      <c r="H35" s="13" t="s">
        <v>221</v>
      </c>
      <c r="I35" s="14">
        <v>2</v>
      </c>
      <c r="J35" s="158"/>
      <c r="K35" s="15">
        <f t="shared" si="0"/>
        <v>0</v>
      </c>
      <c r="L35" s="21"/>
      <c r="M35" s="35"/>
    </row>
    <row r="36" spans="1:13" ht="99.95" customHeight="1">
      <c r="A36" s="25">
        <v>32</v>
      </c>
      <c r="B36" s="8" t="s">
        <v>83</v>
      </c>
      <c r="C36" s="9"/>
      <c r="D36" s="22" t="s">
        <v>98</v>
      </c>
      <c r="E36" s="11" t="s">
        <v>141</v>
      </c>
      <c r="F36" s="12" t="s">
        <v>152</v>
      </c>
      <c r="G36" s="12" t="s">
        <v>120</v>
      </c>
      <c r="H36" s="13" t="s">
        <v>221</v>
      </c>
      <c r="I36" s="14">
        <v>1</v>
      </c>
      <c r="J36" s="158"/>
      <c r="K36" s="15">
        <f t="shared" si="0"/>
        <v>0</v>
      </c>
      <c r="L36" s="28"/>
    </row>
    <row r="37" spans="1:13" ht="99.95" customHeight="1">
      <c r="A37" s="25">
        <v>33</v>
      </c>
      <c r="B37" s="8" t="s">
        <v>83</v>
      </c>
      <c r="C37" s="26"/>
      <c r="D37" s="22" t="s">
        <v>130</v>
      </c>
      <c r="E37" s="11" t="s">
        <v>110</v>
      </c>
      <c r="F37" s="12" t="s">
        <v>155</v>
      </c>
      <c r="G37" s="12" t="s">
        <v>31</v>
      </c>
      <c r="H37" s="13" t="s">
        <v>221</v>
      </c>
      <c r="I37" s="14">
        <v>2</v>
      </c>
      <c r="J37" s="158"/>
      <c r="K37" s="15">
        <f t="shared" si="0"/>
        <v>0</v>
      </c>
    </row>
    <row r="38" spans="1:13" ht="99.95" customHeight="1">
      <c r="A38" s="25">
        <v>34</v>
      </c>
      <c r="B38" s="8" t="s">
        <v>83</v>
      </c>
      <c r="C38" s="9"/>
      <c r="D38" s="22" t="s">
        <v>99</v>
      </c>
      <c r="E38" s="11" t="s">
        <v>141</v>
      </c>
      <c r="F38" s="12" t="s">
        <v>153</v>
      </c>
      <c r="G38" s="12" t="s">
        <v>121</v>
      </c>
      <c r="H38" s="13" t="s">
        <v>221</v>
      </c>
      <c r="I38" s="14">
        <v>1</v>
      </c>
      <c r="J38" s="158"/>
      <c r="K38" s="15">
        <f t="shared" si="0"/>
        <v>0</v>
      </c>
      <c r="L38" s="28"/>
    </row>
    <row r="39" spans="1:13" ht="99.95" customHeight="1">
      <c r="A39" s="25">
        <v>35</v>
      </c>
      <c r="B39" s="8" t="s">
        <v>83</v>
      </c>
      <c r="C39" s="26"/>
      <c r="D39" s="22" t="s">
        <v>129</v>
      </c>
      <c r="E39" s="11" t="s">
        <v>110</v>
      </c>
      <c r="F39" s="12" t="s">
        <v>154</v>
      </c>
      <c r="G39" s="12" t="s">
        <v>31</v>
      </c>
      <c r="H39" s="13" t="s">
        <v>221</v>
      </c>
      <c r="I39" s="14">
        <v>4</v>
      </c>
      <c r="J39" s="158"/>
      <c r="K39" s="15">
        <f t="shared" si="0"/>
        <v>0</v>
      </c>
    </row>
    <row r="40" spans="1:13" ht="99.95" customHeight="1">
      <c r="A40" s="19">
        <v>36</v>
      </c>
      <c r="B40" s="8" t="s">
        <v>83</v>
      </c>
      <c r="C40" s="9"/>
      <c r="D40" s="10" t="s">
        <v>21</v>
      </c>
      <c r="E40" s="11" t="s">
        <v>22</v>
      </c>
      <c r="F40" s="12" t="s">
        <v>55</v>
      </c>
      <c r="G40" s="12" t="s">
        <v>54</v>
      </c>
      <c r="H40" s="13" t="s">
        <v>221</v>
      </c>
      <c r="I40" s="14">
        <v>6</v>
      </c>
      <c r="J40" s="158"/>
      <c r="K40" s="15">
        <f t="shared" si="0"/>
        <v>0</v>
      </c>
      <c r="L40" s="21"/>
    </row>
    <row r="41" spans="1:13" ht="90" customHeight="1">
      <c r="A41" s="19">
        <v>37</v>
      </c>
      <c r="B41" s="8" t="s">
        <v>83</v>
      </c>
      <c r="C41" s="9"/>
      <c r="D41" s="10" t="s">
        <v>47</v>
      </c>
      <c r="E41" s="11"/>
      <c r="F41" s="36" t="s">
        <v>88</v>
      </c>
      <c r="G41" s="12" t="s">
        <v>89</v>
      </c>
      <c r="H41" s="13" t="s">
        <v>222</v>
      </c>
      <c r="I41" s="14">
        <v>4</v>
      </c>
      <c r="J41" s="158"/>
      <c r="K41" s="15">
        <f t="shared" si="0"/>
        <v>0</v>
      </c>
      <c r="L41" s="21"/>
    </row>
    <row r="42" spans="1:13" ht="90" customHeight="1">
      <c r="A42" s="19">
        <v>38</v>
      </c>
      <c r="B42" s="8" t="s">
        <v>83</v>
      </c>
      <c r="C42" s="9"/>
      <c r="D42" s="10" t="s">
        <v>35</v>
      </c>
      <c r="E42" s="11" t="s">
        <v>73</v>
      </c>
      <c r="F42" s="12" t="s">
        <v>60</v>
      </c>
      <c r="G42" s="12" t="s">
        <v>61</v>
      </c>
      <c r="H42" s="13" t="s">
        <v>221</v>
      </c>
      <c r="I42" s="14">
        <v>1</v>
      </c>
      <c r="J42" s="158"/>
      <c r="K42" s="15">
        <f t="shared" si="0"/>
        <v>0</v>
      </c>
      <c r="L42" s="21"/>
    </row>
    <row r="43" spans="1:13" ht="90" customHeight="1">
      <c r="A43" s="19">
        <v>39</v>
      </c>
      <c r="B43" s="8" t="s">
        <v>83</v>
      </c>
      <c r="C43" s="20"/>
      <c r="D43" s="10"/>
      <c r="E43" s="10" t="s">
        <v>174</v>
      </c>
      <c r="F43" s="12" t="s">
        <v>227</v>
      </c>
      <c r="G43" s="12" t="s">
        <v>175</v>
      </c>
      <c r="H43" s="13" t="s">
        <v>222</v>
      </c>
      <c r="I43" s="14">
        <v>1</v>
      </c>
      <c r="J43" s="158"/>
      <c r="K43" s="15">
        <f t="shared" si="0"/>
        <v>0</v>
      </c>
      <c r="L43" s="16"/>
    </row>
    <row r="44" spans="1:13" ht="90" customHeight="1">
      <c r="A44" s="74">
        <v>40</v>
      </c>
      <c r="B44" s="75" t="s">
        <v>83</v>
      </c>
      <c r="C44" s="76"/>
      <c r="D44" s="76"/>
      <c r="E44" s="160" t="s">
        <v>177</v>
      </c>
      <c r="F44" s="78" t="s">
        <v>176</v>
      </c>
      <c r="G44" s="79" t="s">
        <v>178</v>
      </c>
      <c r="H44" s="80" t="s">
        <v>221</v>
      </c>
      <c r="I44" s="81">
        <v>3</v>
      </c>
      <c r="J44" s="158"/>
      <c r="K44" s="82">
        <f t="shared" si="0"/>
        <v>0</v>
      </c>
      <c r="L44" s="27"/>
    </row>
    <row r="45" spans="1:13" s="2" customFormat="1" ht="30" customHeight="1">
      <c r="A45" s="73"/>
      <c r="B45" s="63" t="s">
        <v>82</v>
      </c>
      <c r="C45" s="4"/>
      <c r="D45" s="4"/>
      <c r="E45" s="5"/>
      <c r="F45" s="5"/>
      <c r="G45" s="5"/>
      <c r="H45" s="6"/>
      <c r="I45" s="3"/>
      <c r="J45" s="182">
        <f>SUM(K46:K54)</f>
        <v>0</v>
      </c>
      <c r="K45" s="181"/>
    </row>
    <row r="46" spans="1:13" ht="90" customHeight="1">
      <c r="A46" s="83">
        <v>41</v>
      </c>
      <c r="B46" s="66" t="s">
        <v>82</v>
      </c>
      <c r="C46" s="84"/>
      <c r="D46" s="68" t="s">
        <v>100</v>
      </c>
      <c r="E46" s="69" t="s">
        <v>101</v>
      </c>
      <c r="F46" s="70" t="s">
        <v>148</v>
      </c>
      <c r="G46" s="70" t="s">
        <v>149</v>
      </c>
      <c r="H46" s="71" t="s">
        <v>221</v>
      </c>
      <c r="I46" s="72">
        <v>2</v>
      </c>
      <c r="J46" s="158"/>
      <c r="K46" s="64">
        <f t="shared" ref="K46:K54" si="1">I46*J46</f>
        <v>0</v>
      </c>
      <c r="L46" s="21"/>
    </row>
    <row r="47" spans="1:13" ht="114.75">
      <c r="A47" s="25">
        <v>42</v>
      </c>
      <c r="B47" s="8" t="s">
        <v>82</v>
      </c>
      <c r="C47" s="26"/>
      <c r="D47" s="10" t="s">
        <v>93</v>
      </c>
      <c r="E47" s="11" t="s">
        <v>112</v>
      </c>
      <c r="F47" s="12" t="s">
        <v>158</v>
      </c>
      <c r="G47" s="12" t="s">
        <v>119</v>
      </c>
      <c r="H47" s="13" t="s">
        <v>221</v>
      </c>
      <c r="I47" s="14">
        <v>1</v>
      </c>
      <c r="J47" s="158"/>
      <c r="K47" s="15">
        <f t="shared" si="1"/>
        <v>0</v>
      </c>
      <c r="L47" s="21"/>
    </row>
    <row r="48" spans="1:13" ht="99.95" customHeight="1">
      <c r="A48" s="19">
        <v>43</v>
      </c>
      <c r="B48" s="8" t="s">
        <v>82</v>
      </c>
      <c r="C48" s="9"/>
      <c r="D48" s="22" t="s">
        <v>48</v>
      </c>
      <c r="E48" s="11" t="s">
        <v>186</v>
      </c>
      <c r="F48" s="12" t="s">
        <v>26</v>
      </c>
      <c r="G48" s="12" t="s">
        <v>194</v>
      </c>
      <c r="H48" s="13" t="s">
        <v>221</v>
      </c>
      <c r="I48" s="14">
        <v>1</v>
      </c>
      <c r="J48" s="158"/>
      <c r="K48" s="15">
        <f t="shared" si="1"/>
        <v>0</v>
      </c>
      <c r="L48" s="21"/>
    </row>
    <row r="49" spans="1:13" ht="55.5" customHeight="1">
      <c r="A49" s="19">
        <v>44</v>
      </c>
      <c r="B49" s="8" t="s">
        <v>82</v>
      </c>
      <c r="C49" s="26"/>
      <c r="D49" s="10" t="s">
        <v>190</v>
      </c>
      <c r="E49" s="11" t="s">
        <v>191</v>
      </c>
      <c r="F49" s="12" t="s">
        <v>193</v>
      </c>
      <c r="G49" s="12" t="s">
        <v>192</v>
      </c>
      <c r="H49" s="13" t="s">
        <v>221</v>
      </c>
      <c r="I49" s="14">
        <v>24</v>
      </c>
      <c r="J49" s="158"/>
      <c r="K49" s="15">
        <f t="shared" si="1"/>
        <v>0</v>
      </c>
      <c r="L49" s="21"/>
    </row>
    <row r="50" spans="1:13" ht="90" customHeight="1">
      <c r="A50" s="19">
        <v>45</v>
      </c>
      <c r="B50" s="8" t="s">
        <v>82</v>
      </c>
      <c r="C50" s="20"/>
      <c r="D50" s="10" t="s">
        <v>204</v>
      </c>
      <c r="E50" s="11"/>
      <c r="F50" s="12"/>
      <c r="G50" s="12" t="s">
        <v>228</v>
      </c>
      <c r="H50" s="13" t="s">
        <v>221</v>
      </c>
      <c r="I50" s="14">
        <v>2</v>
      </c>
      <c r="J50" s="158"/>
      <c r="K50" s="15">
        <f t="shared" si="1"/>
        <v>0</v>
      </c>
      <c r="L50" s="27"/>
    </row>
    <row r="51" spans="1:13" ht="90" customHeight="1">
      <c r="A51" s="19">
        <v>46</v>
      </c>
      <c r="B51" s="8" t="s">
        <v>82</v>
      </c>
      <c r="C51" s="20"/>
      <c r="D51" s="10" t="s">
        <v>203</v>
      </c>
      <c r="E51" s="11" t="s">
        <v>205</v>
      </c>
      <c r="F51" s="37" t="s">
        <v>206</v>
      </c>
      <c r="G51" s="12" t="s">
        <v>207</v>
      </c>
      <c r="H51" s="13" t="s">
        <v>221</v>
      </c>
      <c r="I51" s="14">
        <v>2</v>
      </c>
      <c r="J51" s="158"/>
      <c r="K51" s="15">
        <f t="shared" si="1"/>
        <v>0</v>
      </c>
      <c r="L51" s="27"/>
    </row>
    <row r="52" spans="1:13" ht="90" customHeight="1">
      <c r="A52" s="19">
        <v>47</v>
      </c>
      <c r="B52" s="8" t="s">
        <v>82</v>
      </c>
      <c r="C52" s="26"/>
      <c r="D52" s="10" t="s">
        <v>202</v>
      </c>
      <c r="E52" s="11" t="s">
        <v>213</v>
      </c>
      <c r="F52" s="12" t="s">
        <v>214</v>
      </c>
      <c r="G52" s="12" t="s">
        <v>211</v>
      </c>
      <c r="H52" s="13" t="s">
        <v>221</v>
      </c>
      <c r="I52" s="14">
        <v>6</v>
      </c>
      <c r="J52" s="158"/>
      <c r="K52" s="15">
        <f t="shared" si="1"/>
        <v>0</v>
      </c>
      <c r="L52" s="38"/>
    </row>
    <row r="53" spans="1:13" ht="90" customHeight="1">
      <c r="A53" s="19">
        <v>48</v>
      </c>
      <c r="B53" s="8" t="s">
        <v>82</v>
      </c>
      <c r="C53" s="20"/>
      <c r="D53" s="10" t="s">
        <v>208</v>
      </c>
      <c r="E53" s="11"/>
      <c r="F53" s="12" t="s">
        <v>209</v>
      </c>
      <c r="G53" s="12" t="s">
        <v>212</v>
      </c>
      <c r="H53" s="13" t="s">
        <v>221</v>
      </c>
      <c r="I53" s="14">
        <v>2</v>
      </c>
      <c r="J53" s="158"/>
      <c r="K53" s="15">
        <f t="shared" si="1"/>
        <v>0</v>
      </c>
      <c r="L53" s="27"/>
    </row>
    <row r="54" spans="1:13" ht="90" customHeight="1">
      <c r="A54" s="74">
        <v>49</v>
      </c>
      <c r="B54" s="75" t="s">
        <v>82</v>
      </c>
      <c r="C54" s="76"/>
      <c r="D54" s="77"/>
      <c r="E54" s="85" t="s">
        <v>104</v>
      </c>
      <c r="F54" s="79" t="s">
        <v>210</v>
      </c>
      <c r="G54" s="79" t="s">
        <v>170</v>
      </c>
      <c r="H54" s="80" t="s">
        <v>221</v>
      </c>
      <c r="I54" s="81">
        <v>6</v>
      </c>
      <c r="J54" s="158"/>
      <c r="K54" s="82">
        <f t="shared" si="1"/>
        <v>0</v>
      </c>
      <c r="L54" s="27"/>
    </row>
    <row r="55" spans="1:13" ht="30" customHeight="1">
      <c r="A55" s="87"/>
      <c r="B55" s="63" t="s">
        <v>84</v>
      </c>
      <c r="C55" s="88"/>
      <c r="D55" s="89"/>
      <c r="E55" s="90"/>
      <c r="F55" s="91"/>
      <c r="G55" s="91"/>
      <c r="H55" s="92"/>
      <c r="I55" s="93"/>
      <c r="J55" s="182">
        <f>SUM(K56:K57)</f>
        <v>0</v>
      </c>
      <c r="K55" s="181"/>
    </row>
    <row r="56" spans="1:13" ht="99.95" customHeight="1">
      <c r="A56" s="83">
        <v>50</v>
      </c>
      <c r="B56" s="66" t="s">
        <v>84</v>
      </c>
      <c r="C56" s="67"/>
      <c r="D56" s="86" t="s">
        <v>144</v>
      </c>
      <c r="E56" s="69" t="s">
        <v>141</v>
      </c>
      <c r="F56" s="70" t="s">
        <v>118</v>
      </c>
      <c r="G56" s="70" t="s">
        <v>121</v>
      </c>
      <c r="H56" s="71" t="s">
        <v>221</v>
      </c>
      <c r="I56" s="72">
        <v>1</v>
      </c>
      <c r="J56" s="158"/>
      <c r="K56" s="64">
        <f>I56*J56</f>
        <v>0</v>
      </c>
      <c r="L56" s="28"/>
    </row>
    <row r="57" spans="1:13" ht="99.95" customHeight="1">
      <c r="A57" s="94">
        <v>51</v>
      </c>
      <c r="B57" s="75" t="s">
        <v>84</v>
      </c>
      <c r="C57" s="95"/>
      <c r="D57" s="96" t="s">
        <v>129</v>
      </c>
      <c r="E57" s="85" t="s">
        <v>110</v>
      </c>
      <c r="F57" s="79" t="s">
        <v>154</v>
      </c>
      <c r="G57" s="79" t="s">
        <v>31</v>
      </c>
      <c r="H57" s="80" t="s">
        <v>221</v>
      </c>
      <c r="I57" s="81">
        <v>4</v>
      </c>
      <c r="J57" s="159"/>
      <c r="K57" s="82">
        <f>I57*J57</f>
        <v>0</v>
      </c>
    </row>
    <row r="58" spans="1:13" ht="30" customHeight="1">
      <c r="A58" s="87"/>
      <c r="B58" s="63" t="s">
        <v>197</v>
      </c>
      <c r="C58" s="88"/>
      <c r="D58" s="89"/>
      <c r="E58" s="90"/>
      <c r="F58" s="91"/>
      <c r="G58" s="91"/>
      <c r="H58" s="92"/>
      <c r="I58" s="93"/>
      <c r="J58" s="180">
        <f>SUM(K59:K64)</f>
        <v>0</v>
      </c>
      <c r="K58" s="181"/>
    </row>
    <row r="59" spans="1:13" ht="140.25">
      <c r="A59" s="83">
        <v>52</v>
      </c>
      <c r="B59" s="66" t="s">
        <v>85</v>
      </c>
      <c r="C59" s="97" t="s">
        <v>76</v>
      </c>
      <c r="D59" s="68"/>
      <c r="E59" s="69" t="s">
        <v>27</v>
      </c>
      <c r="F59" s="70" t="s">
        <v>168</v>
      </c>
      <c r="G59" s="70" t="s">
        <v>229</v>
      </c>
      <c r="H59" s="71" t="s">
        <v>223</v>
      </c>
      <c r="I59" s="72">
        <v>1</v>
      </c>
      <c r="J59" s="158"/>
      <c r="K59" s="64">
        <f>I59*J59</f>
        <v>0</v>
      </c>
    </row>
    <row r="60" spans="1:13" ht="90" customHeight="1">
      <c r="A60" s="19">
        <v>53</v>
      </c>
      <c r="B60" s="8" t="s">
        <v>85</v>
      </c>
      <c r="C60" s="9"/>
      <c r="D60" s="10" t="s">
        <v>28</v>
      </c>
      <c r="E60" s="11" t="s">
        <v>230</v>
      </c>
      <c r="F60" s="12" t="s">
        <v>58</v>
      </c>
      <c r="G60" s="12" t="s">
        <v>59</v>
      </c>
      <c r="H60" s="13" t="s">
        <v>221</v>
      </c>
      <c r="I60" s="14">
        <v>1</v>
      </c>
      <c r="J60" s="158"/>
      <c r="K60" s="15">
        <f>I60*J60</f>
        <v>0</v>
      </c>
      <c r="L60" s="21"/>
    </row>
    <row r="61" spans="1:13" ht="24.95" customHeight="1">
      <c r="A61" s="19">
        <v>54</v>
      </c>
      <c r="B61" s="8" t="s">
        <v>85</v>
      </c>
      <c r="C61" s="9"/>
      <c r="D61" s="10" t="s">
        <v>65</v>
      </c>
      <c r="E61" s="11" t="s">
        <v>64</v>
      </c>
      <c r="F61" s="12"/>
      <c r="G61" s="12" t="s">
        <v>75</v>
      </c>
      <c r="H61" s="13" t="s">
        <v>221</v>
      </c>
      <c r="I61" s="14">
        <v>24</v>
      </c>
      <c r="J61" s="158"/>
      <c r="K61" s="15">
        <f t="shared" ref="K61:K64" si="2">I61*J61</f>
        <v>0</v>
      </c>
      <c r="L61" s="24"/>
    </row>
    <row r="62" spans="1:13" ht="39.75" customHeight="1">
      <c r="A62" s="19">
        <v>55</v>
      </c>
      <c r="B62" s="8" t="s">
        <v>85</v>
      </c>
      <c r="C62" s="9"/>
      <c r="D62" s="10" t="s">
        <v>72</v>
      </c>
      <c r="E62" s="11" t="s">
        <v>71</v>
      </c>
      <c r="F62" s="12"/>
      <c r="G62" s="12" t="s">
        <v>231</v>
      </c>
      <c r="H62" s="13" t="s">
        <v>222</v>
      </c>
      <c r="I62" s="14">
        <v>24</v>
      </c>
      <c r="J62" s="158"/>
      <c r="K62" s="15">
        <f t="shared" si="2"/>
        <v>0</v>
      </c>
      <c r="L62" s="21"/>
      <c r="M62" s="39"/>
    </row>
    <row r="63" spans="1:13" ht="24.95" customHeight="1">
      <c r="A63" s="19">
        <v>56</v>
      </c>
      <c r="B63" s="8" t="s">
        <v>85</v>
      </c>
      <c r="C63" s="9"/>
      <c r="D63" s="40" t="s">
        <v>63</v>
      </c>
      <c r="E63" s="11"/>
      <c r="F63" s="12"/>
      <c r="G63" s="12" t="s">
        <v>67</v>
      </c>
      <c r="H63" s="13" t="s">
        <v>221</v>
      </c>
      <c r="I63" s="14">
        <v>24</v>
      </c>
      <c r="J63" s="158"/>
      <c r="K63" s="15">
        <f t="shared" si="2"/>
        <v>0</v>
      </c>
      <c r="L63" s="21"/>
    </row>
    <row r="64" spans="1:13" ht="24.95" customHeight="1">
      <c r="A64" s="74">
        <v>57</v>
      </c>
      <c r="B64" s="75" t="s">
        <v>85</v>
      </c>
      <c r="C64" s="98"/>
      <c r="D64" s="77" t="s">
        <v>62</v>
      </c>
      <c r="E64" s="85" t="s">
        <v>232</v>
      </c>
      <c r="F64" s="79"/>
      <c r="G64" s="79" t="s">
        <v>66</v>
      </c>
      <c r="H64" s="80" t="s">
        <v>222</v>
      </c>
      <c r="I64" s="81">
        <v>24</v>
      </c>
      <c r="J64" s="159"/>
      <c r="K64" s="82">
        <f t="shared" si="2"/>
        <v>0</v>
      </c>
      <c r="L64" s="21"/>
    </row>
    <row r="65" spans="1:13" ht="30" customHeight="1">
      <c r="A65" s="87"/>
      <c r="B65" s="63" t="s">
        <v>236</v>
      </c>
      <c r="C65" s="88"/>
      <c r="D65" s="89"/>
      <c r="E65" s="90"/>
      <c r="F65" s="91"/>
      <c r="G65" s="91"/>
      <c r="H65" s="92"/>
      <c r="I65" s="93"/>
      <c r="J65" s="180">
        <f>K66</f>
        <v>0</v>
      </c>
      <c r="K65" s="181"/>
    </row>
    <row r="66" spans="1:13" ht="90" customHeight="1">
      <c r="A66" s="109">
        <v>58</v>
      </c>
      <c r="B66" s="110" t="s">
        <v>90</v>
      </c>
      <c r="C66" s="111"/>
      <c r="D66" s="112" t="s">
        <v>95</v>
      </c>
      <c r="E66" s="110" t="s">
        <v>125</v>
      </c>
      <c r="F66" s="110" t="s">
        <v>115</v>
      </c>
      <c r="G66" s="110" t="s">
        <v>87</v>
      </c>
      <c r="H66" s="113" t="s">
        <v>221</v>
      </c>
      <c r="I66" s="114">
        <v>5</v>
      </c>
      <c r="J66" s="159"/>
      <c r="K66" s="141">
        <f>I66*J66</f>
        <v>0</v>
      </c>
      <c r="L66" s="21"/>
      <c r="M66" s="39"/>
    </row>
    <row r="67" spans="1:13" ht="30" customHeight="1">
      <c r="A67" s="87"/>
      <c r="B67" s="63" t="s">
        <v>91</v>
      </c>
      <c r="C67" s="88"/>
      <c r="D67" s="89"/>
      <c r="E67" s="90"/>
      <c r="F67" s="91"/>
      <c r="G67" s="91"/>
      <c r="H67" s="92"/>
      <c r="I67" s="93"/>
      <c r="J67" s="180">
        <f>SUM(K68:K70)</f>
        <v>0</v>
      </c>
      <c r="K67" s="181"/>
    </row>
    <row r="68" spans="1:13" ht="90" customHeight="1">
      <c r="A68" s="99">
        <v>59</v>
      </c>
      <c r="B68" s="100" t="s">
        <v>92</v>
      </c>
      <c r="C68" s="115"/>
      <c r="D68" s="101" t="s">
        <v>96</v>
      </c>
      <c r="E68" s="100" t="s">
        <v>136</v>
      </c>
      <c r="F68" s="100" t="s">
        <v>156</v>
      </c>
      <c r="G68" s="100" t="s">
        <v>137</v>
      </c>
      <c r="H68" s="102" t="s">
        <v>221</v>
      </c>
      <c r="I68" s="103">
        <v>2</v>
      </c>
      <c r="J68" s="158"/>
      <c r="K68" s="64">
        <f>I68*J68</f>
        <v>0</v>
      </c>
      <c r="L68" s="16"/>
      <c r="M68" s="39"/>
    </row>
    <row r="69" spans="1:13" ht="90" customHeight="1">
      <c r="A69" s="19">
        <v>60</v>
      </c>
      <c r="B69" s="41" t="s">
        <v>92</v>
      </c>
      <c r="C69" s="20"/>
      <c r="D69" s="42" t="s">
        <v>143</v>
      </c>
      <c r="E69" s="41" t="s">
        <v>138</v>
      </c>
      <c r="F69" s="12" t="s">
        <v>157</v>
      </c>
      <c r="G69" s="12" t="s">
        <v>142</v>
      </c>
      <c r="H69" s="13" t="s">
        <v>221</v>
      </c>
      <c r="I69" s="43">
        <v>3</v>
      </c>
      <c r="J69" s="158"/>
      <c r="K69" s="15">
        <f>I69*J69</f>
        <v>0</v>
      </c>
      <c r="L69" s="16"/>
      <c r="M69" s="39"/>
    </row>
    <row r="70" spans="1:13" ht="90" customHeight="1">
      <c r="A70" s="94">
        <v>61</v>
      </c>
      <c r="B70" s="105" t="s">
        <v>92</v>
      </c>
      <c r="C70" s="106" t="s">
        <v>94</v>
      </c>
      <c r="D70" s="107" t="s">
        <v>97</v>
      </c>
      <c r="E70" s="105" t="s">
        <v>74</v>
      </c>
      <c r="F70" s="105" t="s">
        <v>140</v>
      </c>
      <c r="G70" s="105" t="s">
        <v>102</v>
      </c>
      <c r="H70" s="106" t="s">
        <v>221</v>
      </c>
      <c r="I70" s="108">
        <v>1</v>
      </c>
      <c r="J70" s="159"/>
      <c r="K70" s="82">
        <f>I70*J70</f>
        <v>0</v>
      </c>
      <c r="M70" s="39"/>
    </row>
    <row r="71" spans="1:13" ht="30" customHeight="1">
      <c r="A71" s="87"/>
      <c r="B71" s="63" t="s">
        <v>235</v>
      </c>
      <c r="C71" s="88"/>
      <c r="D71" s="89"/>
      <c r="E71" s="90"/>
      <c r="F71" s="91"/>
      <c r="G71" s="91"/>
      <c r="H71" s="92"/>
      <c r="I71" s="93"/>
      <c r="J71" s="180">
        <f>SUM(K72:K74)</f>
        <v>0</v>
      </c>
      <c r="K71" s="181"/>
    </row>
    <row r="72" spans="1:13" ht="102">
      <c r="A72" s="83">
        <v>62</v>
      </c>
      <c r="B72" s="66" t="s">
        <v>68</v>
      </c>
      <c r="C72" s="97"/>
      <c r="D72" s="68" t="s">
        <v>111</v>
      </c>
      <c r="E72" s="69" t="s">
        <v>69</v>
      </c>
      <c r="F72" s="70" t="s">
        <v>70</v>
      </c>
      <c r="G72" s="70" t="s">
        <v>242</v>
      </c>
      <c r="H72" s="71" t="s">
        <v>221</v>
      </c>
      <c r="I72" s="72">
        <v>1</v>
      </c>
      <c r="J72" s="158"/>
      <c r="K72" s="64">
        <f>I72*J72</f>
        <v>0</v>
      </c>
      <c r="L72" s="21"/>
    </row>
    <row r="73" spans="1:13" ht="114.75">
      <c r="A73" s="7">
        <v>63</v>
      </c>
      <c r="B73" s="8" t="s">
        <v>68</v>
      </c>
      <c r="C73" s="32"/>
      <c r="D73" s="10" t="s">
        <v>44</v>
      </c>
      <c r="E73" s="11" t="s">
        <v>52</v>
      </c>
      <c r="F73" s="12" t="s">
        <v>56</v>
      </c>
      <c r="G73" s="12" t="s">
        <v>243</v>
      </c>
      <c r="H73" s="13" t="s">
        <v>221</v>
      </c>
      <c r="I73" s="14">
        <v>1</v>
      </c>
      <c r="J73" s="158"/>
      <c r="K73" s="15">
        <f>I73*J73</f>
        <v>0</v>
      </c>
      <c r="L73" s="16"/>
    </row>
    <row r="74" spans="1:13" ht="127.5">
      <c r="A74" s="104">
        <v>64</v>
      </c>
      <c r="B74" s="75" t="s">
        <v>68</v>
      </c>
      <c r="C74" s="98"/>
      <c r="D74" s="96" t="s">
        <v>45</v>
      </c>
      <c r="E74" s="85" t="s">
        <v>53</v>
      </c>
      <c r="F74" s="79" t="s">
        <v>57</v>
      </c>
      <c r="G74" s="79" t="s">
        <v>244</v>
      </c>
      <c r="H74" s="80" t="s">
        <v>221</v>
      </c>
      <c r="I74" s="81">
        <v>6</v>
      </c>
      <c r="J74" s="159"/>
      <c r="K74" s="82">
        <f>I74*J74</f>
        <v>0</v>
      </c>
      <c r="L74" s="16"/>
    </row>
    <row r="75" spans="1:13" ht="54" customHeight="1">
      <c r="A75" s="183" t="s">
        <v>246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5"/>
      <c r="L75" s="16"/>
    </row>
    <row r="76" spans="1:13" ht="24.95" customHeight="1">
      <c r="A76" s="87"/>
      <c r="B76" s="63" t="s">
        <v>233</v>
      </c>
      <c r="C76" s="88"/>
      <c r="D76" s="89"/>
      <c r="E76" s="90"/>
      <c r="F76" s="91"/>
      <c r="G76" s="91"/>
      <c r="H76" s="92"/>
      <c r="I76" s="93"/>
      <c r="J76" s="180">
        <f>K77</f>
        <v>1</v>
      </c>
      <c r="K76" s="181"/>
    </row>
    <row r="77" spans="1:13" ht="39.75" customHeight="1">
      <c r="A77" s="19">
        <v>65</v>
      </c>
      <c r="B77" s="8"/>
      <c r="C77" s="44"/>
      <c r="D77" s="10" t="s">
        <v>233</v>
      </c>
      <c r="E77" s="186" t="s">
        <v>247</v>
      </c>
      <c r="F77" s="187"/>
      <c r="G77" s="188"/>
      <c r="H77" s="13" t="s">
        <v>234</v>
      </c>
      <c r="I77" s="14">
        <v>1</v>
      </c>
      <c r="J77" s="157">
        <v>1</v>
      </c>
      <c r="K77" s="15">
        <f>I77*J77</f>
        <v>1</v>
      </c>
    </row>
    <row r="78" spans="1:13" ht="9.75" customHeight="1" thickBot="1">
      <c r="A78" s="117"/>
      <c r="B78" s="118"/>
      <c r="C78" s="119"/>
      <c r="D78" s="120"/>
      <c r="E78" s="121"/>
      <c r="F78" s="122"/>
      <c r="G78" s="122"/>
      <c r="H78" s="123"/>
      <c r="I78" s="124"/>
      <c r="J78" s="125"/>
      <c r="K78" s="142"/>
    </row>
    <row r="79" spans="1:13" s="116" customFormat="1" ht="30" customHeight="1">
      <c r="A79" s="132"/>
      <c r="B79" s="133" t="s">
        <v>238</v>
      </c>
      <c r="C79" s="165"/>
      <c r="D79" s="165"/>
      <c r="E79" s="134"/>
      <c r="F79" s="135"/>
      <c r="G79" s="140" t="s">
        <v>240</v>
      </c>
      <c r="H79" s="166">
        <f>J4+J45+J55+J58+J65+J67+J71+J76</f>
        <v>1</v>
      </c>
      <c r="I79" s="167"/>
      <c r="J79" s="167"/>
      <c r="K79" s="168"/>
      <c r="L79" s="146"/>
    </row>
    <row r="80" spans="1:13" s="116" customFormat="1" ht="30" customHeight="1">
      <c r="A80" s="132"/>
      <c r="B80" s="133" t="s">
        <v>248</v>
      </c>
      <c r="C80" s="189"/>
      <c r="D80" s="189"/>
      <c r="E80" s="134" t="s">
        <v>239</v>
      </c>
      <c r="F80" s="135"/>
      <c r="G80" s="139" t="s">
        <v>237</v>
      </c>
      <c r="H80" s="169">
        <f>H79*0.21</f>
        <v>0.21</v>
      </c>
      <c r="I80" s="170"/>
      <c r="J80" s="170"/>
      <c r="K80" s="171"/>
    </row>
    <row r="81" spans="1:15" ht="30" customHeight="1" thickBot="1">
      <c r="A81" s="117"/>
      <c r="B81" s="120"/>
      <c r="C81" s="161"/>
      <c r="D81" s="161"/>
      <c r="E81" s="121"/>
      <c r="F81" s="122"/>
      <c r="G81" s="148" t="s">
        <v>241</v>
      </c>
      <c r="H81" s="172">
        <f>H79+H80</f>
        <v>1.21</v>
      </c>
      <c r="I81" s="173"/>
      <c r="J81" s="173"/>
      <c r="K81" s="174"/>
      <c r="L81" s="147"/>
    </row>
    <row r="82" spans="1:15" ht="15" customHeight="1">
      <c r="A82" s="126"/>
      <c r="B82" s="127"/>
      <c r="C82" s="128"/>
      <c r="D82" s="129"/>
      <c r="E82" s="130"/>
      <c r="F82" s="131"/>
      <c r="G82" s="131"/>
      <c r="H82" s="136"/>
      <c r="I82" s="137"/>
      <c r="J82" s="138"/>
      <c r="K82" s="143"/>
      <c r="L82" s="28"/>
    </row>
    <row r="83" spans="1:15" ht="15" customHeight="1">
      <c r="A83" s="54"/>
      <c r="B83" s="55"/>
      <c r="C83" s="56"/>
      <c r="D83" s="57"/>
      <c r="K83" s="144"/>
    </row>
    <row r="84" spans="1:15" ht="29.25" customHeight="1">
      <c r="A84" s="54"/>
      <c r="B84" s="164" t="s">
        <v>249</v>
      </c>
      <c r="C84" s="162"/>
      <c r="D84" s="163"/>
      <c r="K84" s="144"/>
    </row>
    <row r="85" spans="1:15" ht="15" customHeight="1">
      <c r="A85" s="54"/>
      <c r="B85" s="55"/>
      <c r="C85" s="56"/>
      <c r="D85" s="57"/>
      <c r="K85" s="144"/>
    </row>
    <row r="86" spans="1:15" ht="15" customHeight="1">
      <c r="A86" s="54"/>
      <c r="B86" s="55"/>
      <c r="C86" s="56"/>
      <c r="D86" s="57"/>
      <c r="K86" s="144"/>
    </row>
    <row r="87" spans="1:15" ht="15" customHeight="1">
      <c r="A87" s="54"/>
      <c r="B87" s="55"/>
      <c r="C87" s="56"/>
      <c r="D87" s="57"/>
      <c r="K87" s="144"/>
    </row>
    <row r="88" spans="1:15" ht="15" customHeight="1">
      <c r="A88" s="54"/>
      <c r="B88" s="55"/>
      <c r="C88" s="56"/>
      <c r="L88" s="21"/>
      <c r="O88" s="23"/>
    </row>
    <row r="89" spans="1:15" ht="15" customHeight="1">
      <c r="A89" s="59"/>
      <c r="B89" s="46"/>
      <c r="C89" s="56"/>
      <c r="D89" s="48"/>
      <c r="L89" s="21"/>
    </row>
    <row r="90" spans="1:15" ht="15" customHeight="1">
      <c r="A90" s="59"/>
      <c r="B90" s="46"/>
      <c r="C90" s="56"/>
      <c r="L90" s="21"/>
    </row>
    <row r="91" spans="1:15" ht="15" customHeight="1">
      <c r="B91" s="46"/>
      <c r="C91" s="60"/>
      <c r="D91" s="48"/>
      <c r="E91" s="61"/>
      <c r="L91" s="16"/>
      <c r="M91" s="21"/>
    </row>
    <row r="92" spans="1:15" ht="15" customHeight="1">
      <c r="B92" s="62"/>
      <c r="C92" s="56"/>
      <c r="D92" s="48"/>
      <c r="L92" s="21"/>
    </row>
    <row r="93" spans="1:15" ht="15" customHeight="1">
      <c r="B93" s="46"/>
      <c r="C93" s="56"/>
      <c r="L93" s="21"/>
      <c r="O93" s="23"/>
    </row>
    <row r="94" spans="1:15" ht="15" customHeight="1">
      <c r="B94" s="46"/>
      <c r="C94" s="56"/>
      <c r="L94" s="21"/>
      <c r="O94" s="23"/>
    </row>
    <row r="95" spans="1:15" ht="15" customHeight="1">
      <c r="B95" s="62"/>
    </row>
    <row r="96" spans="1:15" ht="15" customHeight="1"/>
    <row r="97" ht="15" customHeight="1"/>
    <row r="98" ht="15" customHeight="1"/>
    <row r="99" ht="15" customHeight="1"/>
    <row r="100" ht="15" customHeight="1"/>
    <row r="101" ht="15" customHeight="1"/>
  </sheetData>
  <sheetProtection password="C60E" sheet="1" objects="1" scenarios="1" selectLockedCells="1"/>
  <mergeCells count="17">
    <mergeCell ref="A1:K1"/>
    <mergeCell ref="J76:K76"/>
    <mergeCell ref="J71:K71"/>
    <mergeCell ref="J67:K67"/>
    <mergeCell ref="J65:K65"/>
    <mergeCell ref="J58:K58"/>
    <mergeCell ref="J55:K55"/>
    <mergeCell ref="J45:K45"/>
    <mergeCell ref="J4:K4"/>
    <mergeCell ref="A75:K75"/>
    <mergeCell ref="C79:D79"/>
    <mergeCell ref="H79:K79"/>
    <mergeCell ref="H80:K80"/>
    <mergeCell ref="H81:K81"/>
    <mergeCell ref="B3:K3"/>
    <mergeCell ref="E77:G77"/>
    <mergeCell ref="C80:D80"/>
  </mergeCells>
  <phoneticPr fontId="2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74" orientation="landscape" r:id="rId1"/>
  <headerFooter>
    <oddHeader>&amp;C&amp;"-,Tučné"Soupis dodávek - MŠ 17.listopadu - MOBILIÁŘ A VYBAVENÍ</oddHeader>
    <oddFooter>Stránka &amp;P z &amp;N</oddFooter>
  </headerFooter>
  <rowBreaks count="6" manualBreakCount="6">
    <brk id="9" max="10" man="1"/>
    <brk id="15" max="10" man="1"/>
    <brk id="22" max="10" man="1"/>
    <brk id="57" max="10" man="1"/>
    <brk id="69" max="10" man="1"/>
    <brk id="9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MŠ-MOBILIÁŘ</vt:lpstr>
      <vt:lpstr>List1</vt:lpstr>
      <vt:lpstr>'MŠ-MOBILIÁŘ'!Oblast_tisku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krhovjal</dc:creator>
  <cp:lastModifiedBy>pechovji</cp:lastModifiedBy>
  <cp:lastPrinted>2023-03-20T08:31:58Z</cp:lastPrinted>
  <dcterms:created xsi:type="dcterms:W3CDTF">2019-11-04T14:12:58Z</dcterms:created>
  <dcterms:modified xsi:type="dcterms:W3CDTF">2023-03-21T10:15:41Z</dcterms:modified>
</cp:coreProperties>
</file>