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'Rozpočet'!$1:$12</definedName>
  </definedNames>
  <calcPr fullCalcOnLoad="1"/>
</workbook>
</file>

<file path=xl/sharedStrings.xml><?xml version="1.0" encoding="utf-8"?>
<sst xmlns="http://schemas.openxmlformats.org/spreadsheetml/2006/main" count="705" uniqueCount="441">
  <si>
    <t>KRYCÍ LIST ROZPOČTU</t>
  </si>
  <si>
    <t>Název stavby</t>
  </si>
  <si>
    <t>Kopřivnice, Most ul. Hřbitovní</t>
  </si>
  <si>
    <t>JKSO</t>
  </si>
  <si>
    <t>Název objektu</t>
  </si>
  <si>
    <t>Rekonstrukce mostu</t>
  </si>
  <si>
    <t>EČO</t>
  </si>
  <si>
    <t xml:space="preserve">   </t>
  </si>
  <si>
    <t>Místo</t>
  </si>
  <si>
    <t>IČ</t>
  </si>
  <si>
    <t>DIČ</t>
  </si>
  <si>
    <t>Objednatel</t>
  </si>
  <si>
    <t xml:space="preserve">Město Kopřivnice   </t>
  </si>
  <si>
    <t>Projektant</t>
  </si>
  <si>
    <t xml:space="preserve">STAVBY A STATIKA spol. s r.o.   </t>
  </si>
  <si>
    <t>29451809</t>
  </si>
  <si>
    <t>CZ29451809</t>
  </si>
  <si>
    <t>Zhotovitel</t>
  </si>
  <si>
    <t>Zpracoval</t>
  </si>
  <si>
    <t>Rozpočet číslo</t>
  </si>
  <si>
    <t>Dne</t>
  </si>
  <si>
    <t>21.08.2020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</si>
  <si>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</si>
  <si>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</si>
  <si>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</si>
  <si>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</si>
  <si>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</si>
  <si>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</si>
  <si>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</si>
  <si>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</si>
  <si>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</si>
  <si>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</si>
  <si>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</si>
  <si>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</si>
  <si>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</si>
  <si>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</si>
  <si>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</si>
  <si>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</si>
  <si>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</si>
  <si>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</si>
  <si>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</si>
  <si>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</si>
  <si>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</si>
  <si>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</si>
  <si>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</si>
  <si>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</si>
  <si>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</si>
  <si>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</si>
  <si>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</si>
  <si>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</si>
  <si>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</si>
  <si>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</si>
  <si>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</si>
  <si>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</si>
  <si>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</si>
  <si>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</si>
  <si>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</si>
  <si>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</si>
  <si>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</si>
  <si>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</si>
  <si>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</si>
  <si>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</si>
  <si>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</si>
  <si>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</si>
  <si>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</si>
  <si>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</si>
  <si>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</si>
  <si>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</si>
  <si>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</si>
  <si>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</si>
  <si>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</si>
  <si>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</si>
  <si>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</si>
  <si>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</si>
  <si>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</si>
  <si>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</si>
  <si>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</si>
  <si>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</si>
  <si>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</si>
  <si>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</si>
  <si>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</si>
  <si>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</si>
  <si>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</si>
  <si>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</si>
  <si>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</si>
  <si>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</si>
  <si>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</si>
  <si>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</si>
  <si>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</si>
  <si>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</si>
  <si>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</si>
  <si>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</si>
  <si>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</si>
  <si>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</si>
  <si>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ROZPOČET S VÝKAZEM VÝMĚR</t>
  </si>
  <si>
    <t>Stavba:   Kopřivnice, Most ul. Hřbitovní</t>
  </si>
  <si>
    <t>Objekt:   Rekonstrukce mostu</t>
  </si>
  <si>
    <t>Objednatel:   Město Kopřivnice</t>
  </si>
  <si>
    <t xml:space="preserve">Zhotovitel:   </t>
  </si>
  <si>
    <t xml:space="preserve">Zpracoval:   </t>
  </si>
  <si>
    <t xml:space="preserve">Místo:   </t>
  </si>
  <si>
    <t>Datum:   21.8.2020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</si>
  <si>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</si>
  <si>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</si>
  <si>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</si>
  <si>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</si>
  <si>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</si>
  <si>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</si>
  <si>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</si>
  <si>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</si>
  <si>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HSV   </t>
  </si>
  <si>
    <t xml:space="preserve">Zemní práce   </t>
  </si>
  <si>
    <t>R</t>
  </si>
  <si>
    <t>113107324</t>
  </si>
  <si>
    <t xml:space="preserve">Odstranění podkladu z kameniva drceného tl 400 mm strojně pl do 50 m2   </t>
  </si>
  <si>
    <t>m2</t>
  </si>
  <si>
    <t xml:space="preserve">"odstranění konstrukce vozovky na předmostí v předpokl. tl. 400 mm, s naložením na dopravní prostředek" 3*9,1+3,4*9,1   </t>
  </si>
  <si>
    <t xml:space="preserve">Součet   </t>
  </si>
  <si>
    <t>113154124</t>
  </si>
  <si>
    <t xml:space="preserve">Frézování živičného krytu tl 100 mm pruh š 1 m pl do 500 m2 bez překážek v trase   </t>
  </si>
  <si>
    <t xml:space="preserve">"frézování vrstvy stávající asfaltové vozovky na mostě v tl. 100 mm, s naložením na dopravní prostředek"6,75*8,2   </t>
  </si>
  <si>
    <t>113154226</t>
  </si>
  <si>
    <t xml:space="preserve">Frézování živičného krytu tl 300 mm pruh š 1 m pl do 500 m2 bez překážek v trase   </t>
  </si>
  <si>
    <t xml:space="preserve">"frézování vrstvy stávající asfaltové vozovky mimo most v tl. 250 mm, s naložením na dopravní prostředek"   </t>
  </si>
  <si>
    <t xml:space="preserve">"MK před mostem" 8*3   </t>
  </si>
  <si>
    <t xml:space="preserve">"MK za mostem" 8*3,4   </t>
  </si>
  <si>
    <t>113202111</t>
  </si>
  <si>
    <t xml:space="preserve">Vytrhání obrub krajníků obrubníků stojatých   </t>
  </si>
  <si>
    <t>m</t>
  </si>
  <si>
    <t xml:space="preserve">"obj. hm. suti 0,205 t/m"; "vybourání stávajících obrub, vč. vybourání betonového lože, s naložením na dopravní prostředek" ;   </t>
  </si>
  <si>
    <t xml:space="preserve">"mimo most" 2*4   </t>
  </si>
  <si>
    <t>001</t>
  </si>
  <si>
    <t>115001106</t>
  </si>
  <si>
    <t xml:space="preserve">Převedení vody potrubím DN do 900   </t>
  </si>
  <si>
    <t>122201102</t>
  </si>
  <si>
    <t xml:space="preserve">Odkopávky a prokopávky nezapažené v hornině tř. 3 objem do 1000 m3   </t>
  </si>
  <si>
    <t>m3</t>
  </si>
  <si>
    <t xml:space="preserve">"výkop zeminy v přechodové oblasti, s naložením na dopravní prostředek"   </t>
  </si>
  <si>
    <t xml:space="preserve">"opěra 1" 3*9,1*1   </t>
  </si>
  <si>
    <t xml:space="preserve">"opěra 2" 3,4*9,1*1   </t>
  </si>
  <si>
    <t>122201109</t>
  </si>
  <si>
    <t xml:space="preserve">Příplatek za lepivost u odkopávek v hornině tř. 1 až 3   </t>
  </si>
  <si>
    <t xml:space="preserve">58,24   </t>
  </si>
  <si>
    <t>162701105</t>
  </si>
  <si>
    <t xml:space="preserve">Vodorovné přemístění do 10000 m výkopku/sypaniny z horniny tř. 1 až 4   </t>
  </si>
  <si>
    <t xml:space="preserve">"přemístění výkopku na skl. ve vzd. do 20 km" 58,24/2   </t>
  </si>
  <si>
    <t>162701109</t>
  </si>
  <si>
    <t xml:space="preserve">Příplatek k vodorovnému přemístění výkopku/sypaniny z horniny tř. 1 až 4 ZKD 1000 m přes 10000 m   </t>
  </si>
  <si>
    <t xml:space="preserve">"přemístění výkopku na skl. ve vzd. do 20 km" 58,24/2*10   </t>
  </si>
  <si>
    <t>171201201</t>
  </si>
  <si>
    <t xml:space="preserve">Uložení sypaniny na skládky   </t>
  </si>
  <si>
    <t xml:space="preserve">58,24/2   </t>
  </si>
  <si>
    <t>171201211</t>
  </si>
  <si>
    <t xml:space="preserve">Poplatek za uložení stavebního odpadu - zeminy a kameniva na skládce   </t>
  </si>
  <si>
    <t>t</t>
  </si>
  <si>
    <t xml:space="preserve">29,12*2,0   </t>
  </si>
  <si>
    <t>172102101</t>
  </si>
  <si>
    <t xml:space="preserve">Zřízení těsnicí výplně se zhutněním do 100 % PS nebo 0,9 I(d) bez dodání sypaniny   </t>
  </si>
  <si>
    <t xml:space="preserve">"ochranný zásyp s drenážní funkcí za opěrou, ŠD fr. 0/32, hutnit po vrstvách 300 mm, PS 100%" 2*9,1*0,60*0,90   </t>
  </si>
  <si>
    <t>583</t>
  </si>
  <si>
    <t>58344171</t>
  </si>
  <si>
    <t xml:space="preserve">štěrkodrť frakce 0/32   </t>
  </si>
  <si>
    <t xml:space="preserve">9,828*2 "Přepočtené koeficientem množství   </t>
  </si>
  <si>
    <t>174101101</t>
  </si>
  <si>
    <t xml:space="preserve">Zásyp jam, šachet rýh nebo kolem objektů sypaninou se zhutněním   </t>
  </si>
  <si>
    <t xml:space="preserve">"zásyp stavební jámy za opěrou ze zeminy vhodné do násypu, hutnit po vrstvách 300 mm, PS 100%"   </t>
  </si>
  <si>
    <t xml:space="preserve">58,24-9,828   </t>
  </si>
  <si>
    <t>58344229</t>
  </si>
  <si>
    <t xml:space="preserve">štěrkodrť frakce 0/125   </t>
  </si>
  <si>
    <t xml:space="preserve">19,292*2 "Přepočtené koeficientem množství   </t>
  </si>
  <si>
    <t xml:space="preserve">Svislé a kompletní konstrukce   </t>
  </si>
  <si>
    <t>317171126</t>
  </si>
  <si>
    <t xml:space="preserve">Kotvení monolitického betonu římsy do mostovky kotvou do vývrtu   </t>
  </si>
  <si>
    <t>kus</t>
  </si>
  <si>
    <t xml:space="preserve">"kotva římsy NKí" 22   </t>
  </si>
  <si>
    <t>548</t>
  </si>
  <si>
    <t>54879202</t>
  </si>
  <si>
    <t xml:space="preserve">kotva do vývrtu pro kotvení mostní  římsy   </t>
  </si>
  <si>
    <t xml:space="preserve">"kotva římsy" 22   </t>
  </si>
  <si>
    <t>317321118</t>
  </si>
  <si>
    <t xml:space="preserve">Mostní římsy ze ŽB C 30/37   </t>
  </si>
  <si>
    <t xml:space="preserve">"mostní  monolitické ŽB římsy z betonu tř. C30/37" 11,5*0,238*0,8+11,5*0,238*1,5   </t>
  </si>
  <si>
    <t>317353121</t>
  </si>
  <si>
    <t xml:space="preserve">Bednění mostních říms všech tvarů - zřízení   </t>
  </si>
  <si>
    <t xml:space="preserve">"zřízení bednění mostní římsy" (0,15+0,3+0,2)*11,5*2+1,5*0,3*2+0,8*0,3*2   </t>
  </si>
  <si>
    <t>317353221</t>
  </si>
  <si>
    <t xml:space="preserve">Bednění mostních říms všech tvarů - odstranění   </t>
  </si>
  <si>
    <t xml:space="preserve">"odstranění bednění mostní římsy" 16,33   </t>
  </si>
  <si>
    <t>317361116</t>
  </si>
  <si>
    <t xml:space="preserve">Výztuž mostních říms z betonářské oceli 10 505   </t>
  </si>
  <si>
    <t xml:space="preserve">"výztuž monolitické ŽB římsy z oceli B500B" 0,59985   </t>
  </si>
  <si>
    <t>388995212</t>
  </si>
  <si>
    <t xml:space="preserve">Chránička kabelů z trub HDPE v římse DN 110   </t>
  </si>
  <si>
    <t xml:space="preserve">"korugovaná chráníčka DN110"   </t>
  </si>
  <si>
    <t xml:space="preserve">"mostní vybavení"2*11,5+4*1   </t>
  </si>
  <si>
    <t xml:space="preserve">Vodorovné konstrukce   </t>
  </si>
  <si>
    <t>421321107</t>
  </si>
  <si>
    <t xml:space="preserve">Mostní nosné konstrukce deskové přechodové z mezerovitého betonu   </t>
  </si>
  <si>
    <t xml:space="preserve">"přechodový klín z mezerovitého betonu MCB"   </t>
  </si>
  <si>
    <t xml:space="preserve">"klín"(0,82+0,3)/2*2*9,1+(0,897+0,3)/2*1,42*9,1   </t>
  </si>
  <si>
    <t xml:space="preserve">"beton pod chodníkem" 1,5*2*0,2   </t>
  </si>
  <si>
    <t>421321128</t>
  </si>
  <si>
    <t xml:space="preserve">Mostní nosné konstrukce deskové ze ŽB C 30/37   </t>
  </si>
  <si>
    <t xml:space="preserve">"ŽB deska z betonu tř. C30/37 - XF2"   </t>
  </si>
  <si>
    <t xml:space="preserve">"deska" 8,19*9,1*0,2   </t>
  </si>
  <si>
    <t>421361226</t>
  </si>
  <si>
    <t xml:space="preserve">Výztuž ŽB deskového mostu z betonářské oceli 10 505   </t>
  </si>
  <si>
    <t xml:space="preserve">"betonářská výztuž B500B ŽB desky " 2,6981   </t>
  </si>
  <si>
    <t xml:space="preserve">Komunikace pozemní   </t>
  </si>
  <si>
    <t>564861111</t>
  </si>
  <si>
    <t xml:space="preserve">Podklad ze štěrkodrtě ŠD tl 200 mm   </t>
  </si>
  <si>
    <t xml:space="preserve">"podkladní vrstva ze ŠD fr. 0/63, tl. 200 mm"   </t>
  </si>
  <si>
    <t xml:space="preserve">"chodník před a za mostem" 1,5*2   </t>
  </si>
  <si>
    <t xml:space="preserve">"vozovka mimo most" 8*3+8*3,4   </t>
  </si>
  <si>
    <t>567122112</t>
  </si>
  <si>
    <t xml:space="preserve">Podklad ze směsi stmelené cementem SC C 8/10 (KSC I) tl 130 mm   </t>
  </si>
  <si>
    <t xml:space="preserve">"podkladní vrstva ze KSC fr. 0/32 C8/10, tl. 130 mm"   </t>
  </si>
  <si>
    <t>573191111</t>
  </si>
  <si>
    <t xml:space="preserve">Postřik infiltrační kationaktivní emulzí v množství 1 kg/m2   </t>
  </si>
  <si>
    <t xml:space="preserve">"infiltrační postřik vozovky mimo most PS-I C40 BP7, min. 1,00 kg/m2"51,2   </t>
  </si>
  <si>
    <t>573231106</t>
  </si>
  <si>
    <t xml:space="preserve">Postřik živičný spojovací ze silniční emulze v množství 0,25 kg/m2   </t>
  </si>
  <si>
    <t xml:space="preserve">"spojovací postřik PS-E C40 BP5, min. 0,25 kg/m2"   </t>
  </si>
  <si>
    <t xml:space="preserve">"skladba vozovky na mostě"7*8,2   </t>
  </si>
  <si>
    <t xml:space="preserve">"skladba vozovky mimo most" 51,2   </t>
  </si>
  <si>
    <t>577134141</t>
  </si>
  <si>
    <t xml:space="preserve">Asfaltový beton vrstva obrusná ACO 11 (ABS) tř. I tl 40 mm š přes 3 m z modifikovaného asfaltu   </t>
  </si>
  <si>
    <t xml:space="preserve">"obrusná vrstva vozovky ACO11+ PMB, tl. 40 mm"   </t>
  </si>
  <si>
    <t xml:space="preserve">"na mostě"8,2*7   </t>
  </si>
  <si>
    <t xml:space="preserve">"mimo most" 51,2   </t>
  </si>
  <si>
    <t>578143133</t>
  </si>
  <si>
    <t>596211111</t>
  </si>
  <si>
    <t xml:space="preserve">Kladení zámkové dlažby komunikací pro pěší tl 60 mm skupiny A pl do 100 m2   </t>
  </si>
  <si>
    <t xml:space="preserve">"betonová dl. tl. 60 mm chodníku před a za mostem, vč. lože z DK fr. 4/8 tl. 30 mm" ; "reliéfní pro vodící a varovné pásy"   </t>
  </si>
  <si>
    <t xml:space="preserve">"šedá-původní" 1,5*1*2   </t>
  </si>
  <si>
    <t xml:space="preserve">Úpravy povrchů, podlahy a osazování výplní   </t>
  </si>
  <si>
    <t>622821001</t>
  </si>
  <si>
    <t xml:space="preserve">Vnější sanační zatřená omítka pro vlhké zdivo prováděná ručně   </t>
  </si>
  <si>
    <t xml:space="preserve">"sanace opěr a křídel - jemná sanační omítka tl. 5 mm"   </t>
  </si>
  <si>
    <t xml:space="preserve">"sanace nosníků - dobetonávka + 30%" (0,1*6+0,4)*5,81*1,3   </t>
  </si>
  <si>
    <t>628611102</t>
  </si>
  <si>
    <t xml:space="preserve">Nátěr betonu mostu epoxidový 2x ochranný nepružný OS-B   </t>
  </si>
  <si>
    <t xml:space="preserve">"ochranný epoxidový nátěr - NK pod římsou" 0,75*8,2*2   </t>
  </si>
  <si>
    <t>628612101</t>
  </si>
  <si>
    <t xml:space="preserve">Nátěr žlabu mostních říms epoxipolyamidový základní a vrchní   </t>
  </si>
  <si>
    <t xml:space="preserve">"ochranný nátěr povrchu říms OS-E" 0,18*11,5*2   </t>
  </si>
  <si>
    <t>632664111</t>
  </si>
  <si>
    <t xml:space="preserve">Nátěr betonové podlahy mostu epoxidový 2x penetrační   </t>
  </si>
  <si>
    <t xml:space="preserve">"penetrančí nátěr římsy pro přilnavost vozovkových vrstev"11,5*0,10*2   </t>
  </si>
  <si>
    <t xml:space="preserve">Ostatní konstrukce a práce, bourání   </t>
  </si>
  <si>
    <t>911121111</t>
  </si>
  <si>
    <t xml:space="preserve">Montáž zábradlí ocelového přichyceného vruty do betonového podkladu   </t>
  </si>
  <si>
    <t xml:space="preserve">"osazení zábradlí se svislou výplní, vč. protikorozní ochrany a polymerbetonu tl. 10 mm pod kotevní desky zábradlí" 2*11,5   </t>
  </si>
  <si>
    <t>553</t>
  </si>
  <si>
    <t>55391534</t>
  </si>
  <si>
    <t xml:space="preserve">zábradelní systém Pz s výplní ze svislých ocelových tyčí ZSNH4/H2   </t>
  </si>
  <si>
    <t>914111111R</t>
  </si>
  <si>
    <t xml:space="preserve">Montáž tabulky s názvem dodavatele stavby a datem výstavby   </t>
  </si>
  <si>
    <t>kpl</t>
  </si>
  <si>
    <t xml:space="preserve">"kompletní montáž tabulky s názvem dodavatele stavby a datem výstavby, vč. materiálu a dodávky" 1   </t>
  </si>
  <si>
    <t>914112111</t>
  </si>
  <si>
    <t xml:space="preserve">Tabulka s označením evidenčního čísla mostu   </t>
  </si>
  <si>
    <t xml:space="preserve">"značka evidenčního čísla mostu, vč. osazení" 2   </t>
  </si>
  <si>
    <t>916131213</t>
  </si>
  <si>
    <t xml:space="preserve">Osazení silničního obrubníku betonového stojatého s boční opěrou do lože z betonu prostého   </t>
  </si>
  <si>
    <t xml:space="preserve">"osazení silniční obruby 15/25 před a za mostem, vč. betonového lože tř C25/30" 2*2*2   </t>
  </si>
  <si>
    <t>592</t>
  </si>
  <si>
    <t>59217023</t>
  </si>
  <si>
    <t xml:space="preserve">obrubník betonový chodníkový 1000x150x250mm   </t>
  </si>
  <si>
    <t xml:space="preserve">8*1,03   </t>
  </si>
  <si>
    <t>919121132</t>
  </si>
  <si>
    <t xml:space="preserve">Těsnění spár zálivkou za studena pro komůrky š 20 mm hl 50 mm s těsnicím profilem   </t>
  </si>
  <si>
    <t xml:space="preserve">"asfaltová zálivka 20x50 mm"   </t>
  </si>
  <si>
    <t xml:space="preserve">"na styku římsa x vozovka" 2*11,5   </t>
  </si>
  <si>
    <t xml:space="preserve">"dilatační spára ve vozovce na konci NK"2*8   </t>
  </si>
  <si>
    <t xml:space="preserve">"napojení vozovky MK" 2*8   </t>
  </si>
  <si>
    <t>919726124</t>
  </si>
  <si>
    <t xml:space="preserve">Geotextilie pro ochranu, separaci a filtraci netkaná měrná hmotnost do 800 g/m2   </t>
  </si>
  <si>
    <t xml:space="preserve">"ochranná geotextílie 800g/m2"   </t>
  </si>
  <si>
    <t xml:space="preserve">"opěry" 9,3*1,5*2   </t>
  </si>
  <si>
    <t>919735111</t>
  </si>
  <si>
    <t xml:space="preserve">Řezání stávajícího živičného krytu hl do 50 mm   </t>
  </si>
  <si>
    <t xml:space="preserve">"naříznutí krytu vozovky v hl. 50 mm pro zálivku nad koncem nosné konstrukce mostu" 7,86+7,84   </t>
  </si>
  <si>
    <t>919735114</t>
  </si>
  <si>
    <t xml:space="preserve">Řezání stávajícího živičného krytu hl do 200 mm   </t>
  </si>
  <si>
    <t xml:space="preserve">"naříznutí krytu vozovky tl. 150 - 200 mm, v místě napojení na stávající komunikaci" 7,86+7,84   </t>
  </si>
  <si>
    <t>962051111</t>
  </si>
  <si>
    <t xml:space="preserve">Bourání mostních zdí a pilířů z ŽB   </t>
  </si>
  <si>
    <t xml:space="preserve">"římsa"1,75*0,3*11,5+0,78*0,3*11,7   </t>
  </si>
  <si>
    <t xml:space="preserve">"pilíř" 0,8*1*0,15*4   </t>
  </si>
  <si>
    <t xml:space="preserve">"vybourání přechodových klínů" 0,55*9,31*2*2   </t>
  </si>
  <si>
    <t>963051111.R</t>
  </si>
  <si>
    <t xml:space="preserve">Bourání mostní nosné konstrukce z ŽB - RUČNĚ   </t>
  </si>
  <si>
    <t xml:space="preserve">"vybourání NK - spřažovací desky" 9,31*8,19*0,15   </t>
  </si>
  <si>
    <t>966075141</t>
  </si>
  <si>
    <t xml:space="preserve">Odstranění kovového zábradlí vcelku   </t>
  </si>
  <si>
    <t xml:space="preserve">"obj. hm suti 0,018 t/m"   </t>
  </si>
  <si>
    <t xml:space="preserve">"odstranění ocelového mostního zábradlí se svislou výplní, sloupek vetknut do římsy" 11,5+11,7   </t>
  </si>
  <si>
    <t>966077121</t>
  </si>
  <si>
    <t xml:space="preserve">Odstranění různých doplňkových ocelových konstrukcí hmotnosti do 50 kg   </t>
  </si>
  <si>
    <t xml:space="preserve">"vybourání a odstranění úhelníku v římse" 1   </t>
  </si>
  <si>
    <t xml:space="preserve">"vybourání a odstranění konzolí vedle římsy" 1   </t>
  </si>
  <si>
    <t xml:space="preserve">"vybourání a odstranění chrániček v římse" 1   </t>
  </si>
  <si>
    <t>977141125</t>
  </si>
  <si>
    <t xml:space="preserve">Vrty pro kotvy do betonu průměru 20 mm hloubky do 170 mm s vyplněním epoxidovým tmelem   </t>
  </si>
  <si>
    <t xml:space="preserve">"vrty pro kotvení zábradlí o průměru 20 mm, hl. 150 mm" 2*8*4*0,15   </t>
  </si>
  <si>
    <t>977141132</t>
  </si>
  <si>
    <t xml:space="preserve">Vrty pro kotvy do betonu průměru 32 mm hloubky 250 mm s vyplněním epoxidovým tmelem   </t>
  </si>
  <si>
    <t xml:space="preserve">"Vrty pro kotvy říms, průměru 32 mm, hl. 250 mm"   </t>
  </si>
  <si>
    <t xml:space="preserve">"kotva římsy NK" 22*0,25   </t>
  </si>
  <si>
    <t>985121222</t>
  </si>
  <si>
    <t xml:space="preserve">Tryskání degradovaného betonu líce kleneb vodou pod tlakem do 1250 barů   </t>
  </si>
  <si>
    <t xml:space="preserve">"mechanické očištění vodním paprskem do 1 000 barů"   </t>
  </si>
  <si>
    <t xml:space="preserve">"podhled NK" 9,1*5,8*2   </t>
  </si>
  <si>
    <t xml:space="preserve">"opěra 1 a 2" 2*(9*1,60)   </t>
  </si>
  <si>
    <t xml:space="preserve">"tryskání horního povrchu NK před uložením izolace" 8,2*9,1   </t>
  </si>
  <si>
    <t>985311113</t>
  </si>
  <si>
    <t xml:space="preserve">Reprofilace stěn cementovými sanačními maltami tl 30 mm   </t>
  </si>
  <si>
    <t xml:space="preserve">"sanace spodní konstrukce a opěr"162   </t>
  </si>
  <si>
    <t>985321211</t>
  </si>
  <si>
    <t xml:space="preserve">Ochranný nátěr výztuže na epoxidové bázi stěn, líce kleneb a podhledů 1 vrstva tl 1 mm   </t>
  </si>
  <si>
    <t xml:space="preserve">"Podhled NK- odhad" 100   </t>
  </si>
  <si>
    <t>985323212</t>
  </si>
  <si>
    <t xml:space="preserve">Spojovací můstek reprofilovaného betonu na epoxidové bázi tl 2 mm   </t>
  </si>
  <si>
    <t xml:space="preserve">"sanace spodní konstrukce"162   </t>
  </si>
  <si>
    <t>997</t>
  </si>
  <si>
    <t xml:space="preserve">Přesun sutě   </t>
  </si>
  <si>
    <t>997211511</t>
  </si>
  <si>
    <t xml:space="preserve">Vodorovná doprava suti po suchu na vzdálenost do 1 km   </t>
  </si>
  <si>
    <t xml:space="preserve">"odvoz suti na skládku ve vzd. do 20 km"   </t>
  </si>
  <si>
    <t xml:space="preserve">"asfalt" (5,535+15,36)*2,3   </t>
  </si>
  <si>
    <t xml:space="preserve">"izolace NK" 75*0,005*2,3   </t>
  </si>
  <si>
    <t xml:space="preserve">"kce vozovky předmostí" 23,296*2,0   </t>
  </si>
  <si>
    <t xml:space="preserve">"ŽB" (29,737+11,437)*2,50   </t>
  </si>
  <si>
    <t>997211519</t>
  </si>
  <si>
    <t xml:space="preserve">Příplatek ZKD 1 km u vodorovné dopravy suti   </t>
  </si>
  <si>
    <t xml:space="preserve">198,449*19   </t>
  </si>
  <si>
    <t>997211521</t>
  </si>
  <si>
    <t xml:space="preserve">Vodorovná doprava vybouraných hmot po suchu na vzdálenost do 1 km   </t>
  </si>
  <si>
    <t xml:space="preserve">"odvoz hmot na skládku ve vzd. do 20 km"   </t>
  </si>
  <si>
    <t xml:space="preserve">"zábradlí" (11,5+11,7)*0,018   </t>
  </si>
  <si>
    <t>997211529</t>
  </si>
  <si>
    <t xml:space="preserve">Příplatek ZKD 1 km u vodorovné dopravy vybouraných hmot   </t>
  </si>
  <si>
    <t xml:space="preserve">0,418*19   </t>
  </si>
  <si>
    <t>997221825</t>
  </si>
  <si>
    <t xml:space="preserve">Poplatek za uložení na skládce (skládkovné) stavebního odpadu železobetonového kód odpadu 170 101   </t>
  </si>
  <si>
    <t xml:space="preserve">"ŽB nosná kce" (29,737+11,437)*2,5   </t>
  </si>
  <si>
    <t>997221845</t>
  </si>
  <si>
    <t xml:space="preserve">Poplatek za uložení na skládce (skládkovné) odpadu asfaltového bez dehtu kód odpadu 170 302   </t>
  </si>
  <si>
    <t xml:space="preserve">"izolace NK" (9,1*8,2)*0,005*2,3   </t>
  </si>
  <si>
    <t>997221855</t>
  </si>
  <si>
    <t xml:space="preserve">Poplatek za uložení na skládce (skládkovné) zeminy a kameniva kód odpadu 170 504   </t>
  </si>
  <si>
    <t>998</t>
  </si>
  <si>
    <t xml:space="preserve">Přesun hmot   </t>
  </si>
  <si>
    <t>998212111</t>
  </si>
  <si>
    <t xml:space="preserve">Přesun hmot pro mosty zděné, monolitické betonové nebo ocelové v do 20 m   </t>
  </si>
  <si>
    <t xml:space="preserve">Hodinové zúčtovací sazby   </t>
  </si>
  <si>
    <t>HZS2222</t>
  </si>
  <si>
    <t xml:space="preserve">Veřejné osvětlení (předpoklad 40.000,- Kč)   </t>
  </si>
  <si>
    <t>HZS4131R</t>
  </si>
  <si>
    <t xml:space="preserve">Zajištění vedení CETIN   </t>
  </si>
  <si>
    <t xml:space="preserve">1   </t>
  </si>
  <si>
    <t xml:space="preserve">Práce a dodávky PSV   </t>
  </si>
  <si>
    <t>711</t>
  </si>
  <si>
    <t xml:space="preserve">Izolace proti vodě, vlhkosti a plynům   </t>
  </si>
  <si>
    <t>711131811</t>
  </si>
  <si>
    <t xml:space="preserve">Odstranění izolace proti zemní vlhkosti vodorovné   </t>
  </si>
  <si>
    <t xml:space="preserve">"obj. hm. suti je 0,004 t/m2"   </t>
  </si>
  <si>
    <t xml:space="preserve">"odstranění izolace nosné konstrukce"9,31*8,19   </t>
  </si>
  <si>
    <t>711331382</t>
  </si>
  <si>
    <t xml:space="preserve">Provedení hydroizolace mostovek pásy na sucho AIP nebo tkaniny   </t>
  </si>
  <si>
    <t xml:space="preserve">"izolace spodní stavby 1x asfaltové izolační pásy"   </t>
  </si>
  <si>
    <t xml:space="preserve">"rub opěry" 1*9,31*2   </t>
  </si>
  <si>
    <t>628</t>
  </si>
  <si>
    <t>62856006</t>
  </si>
  <si>
    <t xml:space="preserve">pás asfaltový samolepicí modifikovaný SBS tl 1,5mm s vložkou z hliníkové fólie, hliníkové fólie s textilií s  spalitelnou fólií nebo jemnozrnný minerálním posypem nebo textilií na horním povrchu   </t>
  </si>
  <si>
    <t xml:space="preserve">18,62*1,15 "Přepočtené koeficientem množství   </t>
  </si>
  <si>
    <t>711341564</t>
  </si>
  <si>
    <t xml:space="preserve">Provedení hydroizolace mostovek pásy přitavením NAIP   </t>
  </si>
  <si>
    <t xml:space="preserve">"izolace spodní stavby 2x natavitelné asfaltové izolační pásy"   </t>
  </si>
  <si>
    <t xml:space="preserve">"NK" 8,19*9,1   </t>
  </si>
  <si>
    <t xml:space="preserve">"nájezdové klíny"2,3*9,1+1,72*9,1   </t>
  </si>
  <si>
    <t xml:space="preserve">"pod římsy"1,5*11,5+0,8*11,7   </t>
  </si>
  <si>
    <t>62855009</t>
  </si>
  <si>
    <t xml:space="preserve">pás asfaltový natavitelný modifikovaný SBS tl 5mm s hliníkovou vložkou a hrubozrnným břidličným posypem na horním povrchu   </t>
  </si>
  <si>
    <t xml:space="preserve">"ochrana izolace mostovky pod římsami 26,61"   </t>
  </si>
  <si>
    <t xml:space="preserve">26,61*1,15 "Přepočtené koeficientem množství   </t>
  </si>
  <si>
    <t>62855002</t>
  </si>
  <si>
    <t xml:space="preserve">pás asfaltový natavitelný modifikovaný SBS tl 5mm s vložkou z polyesterové rohože a spalitelnou PE fólií nebo jemnozrnný minerálním posypem na horním povrchu   </t>
  </si>
  <si>
    <t xml:space="preserve">"izolace mostovky z modifikovaných asfaltových pásů na pečetící vrstvě 36,582+74,529"   </t>
  </si>
  <si>
    <t xml:space="preserve">111,111*1,15 "Přepočtené koeficientem množství   </t>
  </si>
  <si>
    <t>VRN</t>
  </si>
  <si>
    <t xml:space="preserve">Vedlejší rozpočtové náklady   </t>
  </si>
  <si>
    <t>VRN1</t>
  </si>
  <si>
    <t xml:space="preserve">Průzkumné, geodetické a projektové práce   </t>
  </si>
  <si>
    <t>012103000</t>
  </si>
  <si>
    <t xml:space="preserve">Geodetické práce před výstavbou   </t>
  </si>
  <si>
    <t xml:space="preserve">"geodetické práce před stavbou - původní stav niveleta, krajnice vozovky, inženýrské sítě" 1   </t>
  </si>
  <si>
    <t>012203000</t>
  </si>
  <si>
    <t xml:space="preserve">Geodetické práce při provádění stavby   </t>
  </si>
  <si>
    <t xml:space="preserve">"geodetické práce v průběhu stavby - spodní stvaba, NK po odkrytí, po provedení vyrovnávací desky, říms, závěr, pokládka jednotl. vrstev vozovky" 1   </t>
  </si>
  <si>
    <t>012303000</t>
  </si>
  <si>
    <t xml:space="preserve">Geodetické práce po výstavbě   </t>
  </si>
  <si>
    <t xml:space="preserve">"geodetické práce po dokončení stavby - dle platného předpisu ŘSD" 1   </t>
  </si>
  <si>
    <t>013244000</t>
  </si>
  <si>
    <t xml:space="preserve">Dokumentace pro provádění stavby   </t>
  </si>
  <si>
    <t xml:space="preserve">"RDS, vč. odkupu dokumentace DSP/PDSP v digitální podobě" 1   </t>
  </si>
  <si>
    <t>013254000</t>
  </si>
  <si>
    <t xml:space="preserve">Dokumentace skutečného provedení stavby   </t>
  </si>
  <si>
    <t xml:space="preserve">"DPSP i v digitální podobě" 1   </t>
  </si>
  <si>
    <t>013294000</t>
  </si>
  <si>
    <t xml:space="preserve">Ostatní dokumentace   </t>
  </si>
  <si>
    <t xml:space="preserve">"mostní list, vč. zápisu do BMS" 1   </t>
  </si>
  <si>
    <t>VRN4</t>
  </si>
  <si>
    <t xml:space="preserve">Inženýrská činnost   </t>
  </si>
  <si>
    <t>040001000</t>
  </si>
  <si>
    <t xml:space="preserve">"stanovení zatížitelnosti výpočtem" 1   </t>
  </si>
  <si>
    <t>041103000</t>
  </si>
  <si>
    <t xml:space="preserve">Autorský dozor projektanta   </t>
  </si>
  <si>
    <t xml:space="preserve">"stavební dozor 800kč/hod." 1   </t>
  </si>
  <si>
    <t>049002000</t>
  </si>
  <si>
    <t xml:space="preserve">Ostatní inženýrská činnost   </t>
  </si>
  <si>
    <t xml:space="preserve">"1. hlavní prohlídka, vč. zápisu do BMS" 1   </t>
  </si>
  <si>
    <t>VRN3</t>
  </si>
  <si>
    <t>000</t>
  </si>
  <si>
    <t>031002000</t>
  </si>
  <si>
    <t xml:space="preserve">Související práce pro zařízení staveniště   </t>
  </si>
  <si>
    <t>VRN5</t>
  </si>
  <si>
    <t xml:space="preserve">Finanční náklady   </t>
  </si>
  <si>
    <t>052002000</t>
  </si>
  <si>
    <t xml:space="preserve">Rezerva na nepředvidané práce (nebyl provedený průzkum konstrukcí)   </t>
  </si>
  <si>
    <t>VRN7</t>
  </si>
  <si>
    <t>070001000</t>
  </si>
  <si>
    <t xml:space="preserve">Provozní vlivy - DIO vč. vyřízení, instalace, pronájmu po celou dobu stavby (specifikace dle PD)   </t>
  </si>
  <si>
    <t xml:space="preserve">Celkem   </t>
  </si>
  <si>
    <t xml:space="preserve">Asfaltový beton vrstva podkladní ACP 16 (obalované kamenivo OKS) tl 50 mm š přes 3 m   </t>
  </si>
  <si>
    <t xml:space="preserve">"podkladní vrstva z asfaltového betonu ACP16+ PMB vozovky mimo most, tl. 50 mm"8*3+8*3,4   </t>
  </si>
  <si>
    <t xml:space="preserve">Asfaltový beton vrstva obrusná ACO 11 (ABS) tř. I tl 50 mm š přes 3 m z modifikovaného asfaltu   </t>
  </si>
  <si>
    <t xml:space="preserve">"obrusná vrstva vozovky ACO11+ PMB, tl. 50 mm"   </t>
  </si>
  <si>
    <t xml:space="preserve">Litý asfalt MA 11 (LAS) tl 40 mm š do 3 m z modifikovaného asfaltu   </t>
  </si>
  <si>
    <t xml:space="preserve">"ochrana izolace mostovky pod vozovkou z litého asfaltu MA11 IV tl. 40 mm" 8,2*7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</si>
</sst>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_ ;\-#,##0.00\ "/>
  </numFmts>
  <fonts count="62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166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5" fillId="0" borderId="6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166" fontId="5" fillId="0" borderId="64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69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5" fontId="21" fillId="0" borderId="64" xfId="0" applyNumberFormat="1" applyFont="1" applyBorder="1" applyAlignment="1">
      <alignment horizontal="right"/>
    </xf>
    <xf numFmtId="0" fontId="21" fillId="0" borderId="64" xfId="0" applyFont="1" applyBorder="1" applyAlignment="1">
      <alignment horizontal="left" wrapText="1"/>
    </xf>
    <xf numFmtId="169" fontId="21" fillId="0" borderId="64" xfId="0" applyNumberFormat="1" applyFont="1" applyBorder="1" applyAlignment="1">
      <alignment horizontal="right"/>
    </xf>
    <xf numFmtId="166" fontId="21" fillId="0" borderId="64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35" sqref="R3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6" t="s">
        <v>2</v>
      </c>
      <c r="F5" s="207"/>
      <c r="G5" s="207"/>
      <c r="H5" s="207"/>
      <c r="I5" s="207"/>
      <c r="J5" s="207"/>
      <c r="K5" s="207"/>
      <c r="L5" s="208"/>
      <c r="M5" s="17"/>
      <c r="N5" s="17"/>
      <c r="O5" s="202" t="s">
        <v>3</v>
      </c>
      <c r="P5" s="202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9" t="s">
        <v>5</v>
      </c>
      <c r="F6" s="210"/>
      <c r="G6" s="210"/>
      <c r="H6" s="210"/>
      <c r="I6" s="210"/>
      <c r="J6" s="210"/>
      <c r="K6" s="210"/>
      <c r="L6" s="211"/>
      <c r="M6" s="17"/>
      <c r="N6" s="17"/>
      <c r="O6" s="202" t="s">
        <v>6</v>
      </c>
      <c r="P6" s="202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12" t="s">
        <v>7</v>
      </c>
      <c r="F7" s="213"/>
      <c r="G7" s="213"/>
      <c r="H7" s="213"/>
      <c r="I7" s="213"/>
      <c r="J7" s="213"/>
      <c r="K7" s="213"/>
      <c r="L7" s="214"/>
      <c r="M7" s="17"/>
      <c r="N7" s="17"/>
      <c r="O7" s="202" t="s">
        <v>8</v>
      </c>
      <c r="P7" s="202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2" t="s">
        <v>9</v>
      </c>
      <c r="P8" s="202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215" t="s">
        <v>12</v>
      </c>
      <c r="F9" s="216"/>
      <c r="G9" s="216"/>
      <c r="H9" s="216"/>
      <c r="I9" s="216"/>
      <c r="J9" s="216"/>
      <c r="K9" s="216"/>
      <c r="L9" s="217"/>
      <c r="M9" s="17"/>
      <c r="N9" s="17"/>
      <c r="O9" s="203"/>
      <c r="P9" s="204"/>
      <c r="Q9" s="24"/>
      <c r="R9" s="25"/>
      <c r="S9" s="20"/>
    </row>
    <row r="10" spans="1:19" s="2" customFormat="1" ht="24.75" customHeight="1">
      <c r="A10" s="16"/>
      <c r="B10" s="17" t="s">
        <v>13</v>
      </c>
      <c r="C10" s="17"/>
      <c r="D10" s="17"/>
      <c r="E10" s="218" t="s">
        <v>14</v>
      </c>
      <c r="F10" s="219"/>
      <c r="G10" s="219"/>
      <c r="H10" s="219"/>
      <c r="I10" s="219"/>
      <c r="J10" s="219"/>
      <c r="K10" s="219"/>
      <c r="L10" s="220"/>
      <c r="M10" s="17"/>
      <c r="N10" s="17"/>
      <c r="O10" s="203" t="s">
        <v>15</v>
      </c>
      <c r="P10" s="204"/>
      <c r="Q10" s="24" t="s">
        <v>16</v>
      </c>
      <c r="R10" s="25"/>
      <c r="S10" s="20"/>
    </row>
    <row r="11" spans="1:19" s="2" customFormat="1" ht="24.75" customHeight="1">
      <c r="A11" s="16"/>
      <c r="B11" s="17" t="s">
        <v>17</v>
      </c>
      <c r="C11" s="17"/>
      <c r="D11" s="17"/>
      <c r="E11" s="218" t="s">
        <v>7</v>
      </c>
      <c r="F11" s="219"/>
      <c r="G11" s="219"/>
      <c r="H11" s="219"/>
      <c r="I11" s="219"/>
      <c r="J11" s="219"/>
      <c r="K11" s="219"/>
      <c r="L11" s="220"/>
      <c r="M11" s="17"/>
      <c r="N11" s="17"/>
      <c r="O11" s="203"/>
      <c r="P11" s="204"/>
      <c r="Q11" s="24"/>
      <c r="R11" s="25"/>
      <c r="S11" s="20"/>
    </row>
    <row r="12" spans="1:19" s="2" customFormat="1" ht="24.75" customHeight="1">
      <c r="A12" s="16"/>
      <c r="B12" s="17" t="s">
        <v>18</v>
      </c>
      <c r="C12" s="17"/>
      <c r="D12" s="17"/>
      <c r="E12" s="199"/>
      <c r="F12" s="200"/>
      <c r="G12" s="200"/>
      <c r="H12" s="200"/>
      <c r="I12" s="200"/>
      <c r="J12" s="200"/>
      <c r="K12" s="200"/>
      <c r="L12" s="201"/>
      <c r="M12" s="17"/>
      <c r="N12" s="17"/>
      <c r="O12" s="195"/>
      <c r="P12" s="196"/>
      <c r="Q12" s="195"/>
      <c r="R12" s="196"/>
      <c r="S12" s="20"/>
    </row>
    <row r="13" spans="1:19" s="2" customFormat="1" ht="12.75" customHeight="1">
      <c r="A13" s="26"/>
      <c r="B13" s="27"/>
      <c r="C13" s="27"/>
      <c r="D13" s="27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7"/>
      <c r="S13" s="29"/>
    </row>
    <row r="14" spans="1:19" s="2" customFormat="1" ht="18.75" customHeight="1">
      <c r="A14" s="16"/>
      <c r="B14" s="17"/>
      <c r="C14" s="17"/>
      <c r="D14" s="17"/>
      <c r="E14" s="30" t="s">
        <v>19</v>
      </c>
      <c r="F14" s="17"/>
      <c r="G14" s="17"/>
      <c r="H14" s="17"/>
      <c r="I14" s="17"/>
      <c r="J14" s="17"/>
      <c r="K14" s="17"/>
      <c r="L14" s="17"/>
      <c r="M14" s="17"/>
      <c r="N14" s="17"/>
      <c r="O14" s="205" t="s">
        <v>20</v>
      </c>
      <c r="P14" s="205"/>
      <c r="Q14" s="30"/>
      <c r="R14" s="31"/>
      <c r="S14" s="20"/>
    </row>
    <row r="15" spans="1:19" s="2" customFormat="1" ht="18.75" customHeight="1">
      <c r="A15" s="16"/>
      <c r="B15" s="17"/>
      <c r="C15" s="17"/>
      <c r="D15" s="17"/>
      <c r="E15" s="32"/>
      <c r="F15" s="17"/>
      <c r="G15" s="30"/>
      <c r="H15" s="17"/>
      <c r="I15" s="30"/>
      <c r="J15" s="17"/>
      <c r="K15" s="17"/>
      <c r="L15" s="17"/>
      <c r="M15" s="17"/>
      <c r="N15" s="17"/>
      <c r="O15" s="203" t="s">
        <v>21</v>
      </c>
      <c r="P15" s="204"/>
      <c r="Q15" s="30"/>
      <c r="R15" s="33"/>
      <c r="S15" s="20"/>
    </row>
    <row r="16" spans="1:19" s="2" customFormat="1" ht="9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7"/>
      <c r="P16" s="35"/>
      <c r="Q16" s="35"/>
      <c r="R16" s="35"/>
      <c r="S16" s="36"/>
    </row>
    <row r="17" spans="1:19" s="2" customFormat="1" ht="20.25" customHeight="1">
      <c r="A17" s="37"/>
      <c r="B17" s="38"/>
      <c r="C17" s="38"/>
      <c r="D17" s="38"/>
      <c r="E17" s="39" t="s">
        <v>22</v>
      </c>
      <c r="F17" s="38"/>
      <c r="G17" s="38"/>
      <c r="H17" s="38"/>
      <c r="I17" s="38"/>
      <c r="J17" s="38"/>
      <c r="K17" s="38"/>
      <c r="L17" s="38"/>
      <c r="M17" s="38"/>
      <c r="N17" s="38"/>
      <c r="O17" s="14"/>
      <c r="P17" s="38"/>
      <c r="Q17" s="38"/>
      <c r="R17" s="38"/>
      <c r="S17" s="40"/>
    </row>
    <row r="18" spans="1:19" s="2" customFormat="1" ht="21.75" customHeight="1">
      <c r="A18" s="41" t="s">
        <v>23</v>
      </c>
      <c r="B18" s="42"/>
      <c r="C18" s="42"/>
      <c r="D18" s="43"/>
      <c r="E18" s="44" t="s">
        <v>24</v>
      </c>
      <c r="F18" s="43"/>
      <c r="G18" s="44" t="s">
        <v>25</v>
      </c>
      <c r="H18" s="42"/>
      <c r="I18" s="43"/>
      <c r="J18" s="44" t="s">
        <v>26</v>
      </c>
      <c r="K18" s="42"/>
      <c r="L18" s="44" t="s">
        <v>27</v>
      </c>
      <c r="M18" s="42"/>
      <c r="N18" s="42"/>
      <c r="O18" s="42"/>
      <c r="P18" s="43"/>
      <c r="Q18" s="44" t="s">
        <v>28</v>
      </c>
      <c r="R18" s="42"/>
      <c r="S18" s="45"/>
    </row>
    <row r="19" spans="1:19" s="2" customFormat="1" ht="19.5" customHeight="1">
      <c r="A19" s="46"/>
      <c r="B19" s="47"/>
      <c r="C19" s="47"/>
      <c r="D19" s="48">
        <v>0</v>
      </c>
      <c r="E19" s="49">
        <v>0</v>
      </c>
      <c r="F19" s="50"/>
      <c r="G19" s="51"/>
      <c r="H19" s="47"/>
      <c r="I19" s="48">
        <v>0</v>
      </c>
      <c r="J19" s="49">
        <v>0</v>
      </c>
      <c r="K19" s="52"/>
      <c r="L19" s="51"/>
      <c r="M19" s="47"/>
      <c r="N19" s="47"/>
      <c r="O19" s="53"/>
      <c r="P19" s="48">
        <v>0</v>
      </c>
      <c r="Q19" s="51"/>
      <c r="R19" s="54">
        <v>0</v>
      </c>
      <c r="S19" s="55"/>
    </row>
    <row r="20" spans="1:19" s="2" customFormat="1" ht="20.25" customHeight="1">
      <c r="A20" s="37"/>
      <c r="B20" s="38"/>
      <c r="C20" s="38"/>
      <c r="D20" s="38"/>
      <c r="E20" s="39" t="s">
        <v>29</v>
      </c>
      <c r="F20" s="38"/>
      <c r="G20" s="38"/>
      <c r="H20" s="38"/>
      <c r="I20" s="38"/>
      <c r="J20" s="56" t="s">
        <v>30</v>
      </c>
      <c r="K20" s="38"/>
      <c r="L20" s="38"/>
      <c r="M20" s="38"/>
      <c r="N20" s="38"/>
      <c r="O20" s="35"/>
      <c r="P20" s="38"/>
      <c r="Q20" s="38"/>
      <c r="R20" s="38"/>
      <c r="S20" s="40"/>
    </row>
    <row r="21" spans="1:19" s="2" customFormat="1" ht="19.5" customHeight="1">
      <c r="A21" s="57" t="s">
        <v>31</v>
      </c>
      <c r="B21" s="58"/>
      <c r="C21" s="59" t="s">
        <v>32</v>
      </c>
      <c r="D21" s="60"/>
      <c r="E21" s="60"/>
      <c r="F21" s="61"/>
      <c r="G21" s="57" t="s">
        <v>33</v>
      </c>
      <c r="H21" s="62"/>
      <c r="I21" s="59" t="s">
        <v>34</v>
      </c>
      <c r="J21" s="60"/>
      <c r="K21" s="60"/>
      <c r="L21" s="57" t="s">
        <v>35</v>
      </c>
      <c r="M21" s="62"/>
      <c r="N21" s="59" t="s">
        <v>36</v>
      </c>
      <c r="O21" s="63"/>
      <c r="P21" s="60"/>
      <c r="Q21" s="60"/>
      <c r="R21" s="60"/>
      <c r="S21" s="61"/>
    </row>
    <row r="22" spans="1:19" s="2" customFormat="1" ht="19.5" customHeight="1">
      <c r="A22" s="64" t="s">
        <v>37</v>
      </c>
      <c r="B22" s="65" t="s">
        <v>38</v>
      </c>
      <c r="C22" s="66"/>
      <c r="D22" s="67" t="s">
        <v>39</v>
      </c>
      <c r="E22" s="68">
        <f>Rozpočet!H13</f>
        <v>0</v>
      </c>
      <c r="F22" s="69"/>
      <c r="G22" s="64" t="s">
        <v>40</v>
      </c>
      <c r="H22" s="70" t="s">
        <v>41</v>
      </c>
      <c r="I22" s="71"/>
      <c r="J22" s="72">
        <v>0</v>
      </c>
      <c r="K22" s="73"/>
      <c r="L22" s="64" t="s">
        <v>42</v>
      </c>
      <c r="M22" s="74" t="s">
        <v>43</v>
      </c>
      <c r="N22" s="75"/>
      <c r="O22" s="75"/>
      <c r="P22" s="75"/>
      <c r="Q22" s="76"/>
      <c r="R22" s="68">
        <v>0</v>
      </c>
      <c r="S22" s="69"/>
    </row>
    <row r="23" spans="1:19" s="2" customFormat="1" ht="19.5" customHeight="1">
      <c r="A23" s="64" t="s">
        <v>44</v>
      </c>
      <c r="B23" s="77"/>
      <c r="C23" s="78"/>
      <c r="D23" s="67" t="s">
        <v>45</v>
      </c>
      <c r="E23" s="68">
        <v>0</v>
      </c>
      <c r="F23" s="69"/>
      <c r="G23" s="64" t="s">
        <v>46</v>
      </c>
      <c r="H23" s="17" t="s">
        <v>47</v>
      </c>
      <c r="I23" s="71"/>
      <c r="J23" s="72">
        <v>0</v>
      </c>
      <c r="K23" s="73"/>
      <c r="L23" s="64" t="s">
        <v>48</v>
      </c>
      <c r="M23" s="74" t="s">
        <v>49</v>
      </c>
      <c r="N23" s="75"/>
      <c r="O23" s="17"/>
      <c r="P23" s="75"/>
      <c r="Q23" s="76"/>
      <c r="R23" s="68">
        <v>0</v>
      </c>
      <c r="S23" s="69"/>
    </row>
    <row r="24" spans="1:19" s="2" customFormat="1" ht="19.5" customHeight="1">
      <c r="A24" s="64" t="s">
        <v>50</v>
      </c>
      <c r="B24" s="65" t="s">
        <v>51</v>
      </c>
      <c r="C24" s="66"/>
      <c r="D24" s="67" t="s">
        <v>39</v>
      </c>
      <c r="E24" s="68">
        <f>Rozpočet!H257</f>
        <v>0</v>
      </c>
      <c r="F24" s="69"/>
      <c r="G24" s="64" t="s">
        <v>52</v>
      </c>
      <c r="H24" s="70" t="s">
        <v>53</v>
      </c>
      <c r="I24" s="71"/>
      <c r="J24" s="72">
        <v>0</v>
      </c>
      <c r="K24" s="73"/>
      <c r="L24" s="64" t="s">
        <v>54</v>
      </c>
      <c r="M24" s="74" t="s">
        <v>55</v>
      </c>
      <c r="N24" s="75"/>
      <c r="O24" s="75"/>
      <c r="P24" s="75"/>
      <c r="Q24" s="76"/>
      <c r="R24" s="68">
        <v>0</v>
      </c>
      <c r="S24" s="69"/>
    </row>
    <row r="25" spans="1:19" s="2" customFormat="1" ht="19.5" customHeight="1">
      <c r="A25" s="64" t="s">
        <v>56</v>
      </c>
      <c r="B25" s="77"/>
      <c r="C25" s="78"/>
      <c r="D25" s="67" t="s">
        <v>45</v>
      </c>
      <c r="E25" s="68">
        <v>0</v>
      </c>
      <c r="F25" s="69"/>
      <c r="G25" s="64" t="s">
        <v>57</v>
      </c>
      <c r="H25" s="70"/>
      <c r="I25" s="71"/>
      <c r="J25" s="72">
        <v>0</v>
      </c>
      <c r="K25" s="73"/>
      <c r="L25" s="64" t="s">
        <v>58</v>
      </c>
      <c r="M25" s="74" t="s">
        <v>59</v>
      </c>
      <c r="N25" s="75"/>
      <c r="O25" s="17"/>
      <c r="P25" s="75"/>
      <c r="Q25" s="76"/>
      <c r="R25" s="68">
        <v>0</v>
      </c>
      <c r="S25" s="69"/>
    </row>
    <row r="26" spans="1:19" s="2" customFormat="1" ht="19.5" customHeight="1">
      <c r="A26" s="64" t="s">
        <v>60</v>
      </c>
      <c r="B26" s="65" t="s">
        <v>61</v>
      </c>
      <c r="C26" s="66"/>
      <c r="D26" s="67" t="s">
        <v>39</v>
      </c>
      <c r="E26" s="68">
        <v>0</v>
      </c>
      <c r="F26" s="69"/>
      <c r="G26" s="79"/>
      <c r="H26" s="75"/>
      <c r="I26" s="71"/>
      <c r="J26" s="80"/>
      <c r="K26" s="73"/>
      <c r="L26" s="64" t="s">
        <v>62</v>
      </c>
      <c r="M26" s="74" t="s">
        <v>63</v>
      </c>
      <c r="N26" s="75"/>
      <c r="O26" s="75"/>
      <c r="P26" s="75"/>
      <c r="Q26" s="76"/>
      <c r="R26" s="68">
        <v>0</v>
      </c>
      <c r="S26" s="69"/>
    </row>
    <row r="27" spans="1:19" s="2" customFormat="1" ht="19.5" customHeight="1">
      <c r="A27" s="64" t="s">
        <v>64</v>
      </c>
      <c r="B27" s="77"/>
      <c r="C27" s="78"/>
      <c r="D27" s="67" t="s">
        <v>45</v>
      </c>
      <c r="E27" s="68">
        <v>0</v>
      </c>
      <c r="F27" s="69"/>
      <c r="G27" s="79"/>
      <c r="H27" s="75"/>
      <c r="I27" s="71"/>
      <c r="J27" s="80"/>
      <c r="K27" s="73"/>
      <c r="L27" s="64" t="s">
        <v>65</v>
      </c>
      <c r="M27" s="70" t="s">
        <v>66</v>
      </c>
      <c r="N27" s="75"/>
      <c r="O27" s="17"/>
      <c r="P27" s="75"/>
      <c r="Q27" s="71"/>
      <c r="R27" s="68">
        <f>Rozpočet!H284</f>
        <v>0</v>
      </c>
      <c r="S27" s="69"/>
    </row>
    <row r="28" spans="1:19" s="2" customFormat="1" ht="19.5" customHeight="1">
      <c r="A28" s="64" t="s">
        <v>67</v>
      </c>
      <c r="B28" s="81" t="s">
        <v>68</v>
      </c>
      <c r="C28" s="75"/>
      <c r="D28" s="71"/>
      <c r="E28" s="82">
        <f>E22+E24</f>
        <v>0</v>
      </c>
      <c r="F28" s="40"/>
      <c r="G28" s="64" t="s">
        <v>69</v>
      </c>
      <c r="H28" s="81" t="s">
        <v>70</v>
      </c>
      <c r="I28" s="71"/>
      <c r="J28" s="83"/>
      <c r="K28" s="84"/>
      <c r="L28" s="64" t="s">
        <v>71</v>
      </c>
      <c r="M28" s="81" t="s">
        <v>72</v>
      </c>
      <c r="N28" s="75"/>
      <c r="O28" s="75"/>
      <c r="P28" s="75"/>
      <c r="Q28" s="71"/>
      <c r="R28" s="82">
        <f>R27</f>
        <v>0</v>
      </c>
      <c r="S28" s="40"/>
    </row>
    <row r="29" spans="1:19" s="2" customFormat="1" ht="19.5" customHeight="1">
      <c r="A29" s="85" t="s">
        <v>73</v>
      </c>
      <c r="B29" s="86" t="s">
        <v>74</v>
      </c>
      <c r="C29" s="87"/>
      <c r="D29" s="88"/>
      <c r="E29" s="89">
        <f>Rozpočet!H252</f>
        <v>0</v>
      </c>
      <c r="F29" s="90"/>
      <c r="G29" s="85" t="s">
        <v>75</v>
      </c>
      <c r="H29" s="86" t="s">
        <v>76</v>
      </c>
      <c r="I29" s="88"/>
      <c r="J29" s="91">
        <v>0</v>
      </c>
      <c r="K29" s="92"/>
      <c r="L29" s="85" t="s">
        <v>77</v>
      </c>
      <c r="M29" s="86" t="s">
        <v>78</v>
      </c>
      <c r="N29" s="87"/>
      <c r="O29" s="35"/>
      <c r="P29" s="87"/>
      <c r="Q29" s="88"/>
      <c r="R29" s="89">
        <v>0</v>
      </c>
      <c r="S29" s="90"/>
    </row>
    <row r="30" spans="1:19" s="2" customFormat="1" ht="19.5" customHeight="1">
      <c r="A30" s="93"/>
      <c r="B30" s="94"/>
      <c r="C30" s="95" t="s">
        <v>79</v>
      </c>
      <c r="D30" s="96"/>
      <c r="E30" s="96"/>
      <c r="F30" s="96"/>
      <c r="G30" s="96"/>
      <c r="H30" s="96"/>
      <c r="I30" s="96"/>
      <c r="J30" s="96"/>
      <c r="K30" s="96"/>
      <c r="L30" s="57" t="s">
        <v>80</v>
      </c>
      <c r="M30" s="97"/>
      <c r="N30" s="60" t="s">
        <v>81</v>
      </c>
      <c r="O30" s="98"/>
      <c r="P30" s="98"/>
      <c r="Q30" s="98"/>
      <c r="R30" s="99">
        <f>E28+E29+R28</f>
        <v>0</v>
      </c>
      <c r="S30" s="100"/>
    </row>
    <row r="31" spans="1:19" s="2" customFormat="1" ht="14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01"/>
      <c r="M31" s="102" t="s">
        <v>82</v>
      </c>
      <c r="N31" s="103"/>
      <c r="O31" s="104" t="s">
        <v>83</v>
      </c>
      <c r="P31" s="103"/>
      <c r="Q31" s="104" t="s">
        <v>84</v>
      </c>
      <c r="R31" s="104" t="s">
        <v>85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86</v>
      </c>
      <c r="N32" s="109"/>
      <c r="O32" s="110">
        <v>15</v>
      </c>
      <c r="P32" s="197">
        <v>0</v>
      </c>
      <c r="Q32" s="197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87</v>
      </c>
      <c r="N33" s="114"/>
      <c r="O33" s="115">
        <v>21</v>
      </c>
      <c r="P33" s="198">
        <f>R30</f>
        <v>0</v>
      </c>
      <c r="Q33" s="198"/>
      <c r="R33" s="116">
        <f>P33*21%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88</v>
      </c>
      <c r="N34" s="120"/>
      <c r="O34" s="121"/>
      <c r="P34" s="120"/>
      <c r="Q34" s="122"/>
      <c r="R34" s="123">
        <f>P33+R33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89</v>
      </c>
      <c r="M35" s="126"/>
      <c r="N35" s="127" t="s">
        <v>90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91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92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93</v>
      </c>
      <c r="N38" s="139"/>
      <c r="O38" s="139"/>
      <c r="P38" s="139"/>
      <c r="Q38" s="139"/>
      <c r="R38" s="140">
        <v>0</v>
      </c>
      <c r="S38" s="141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showGridLines="0" tabSelected="1" zoomScalePageLayoutView="0" workbookViewId="0" topLeftCell="A1">
      <pane ySplit="12" topLeftCell="A109" activePane="bottomLeft" state="frozen"/>
      <selection pane="topLeft" activeCell="A1" sqref="A1"/>
      <selection pane="bottomLeft" activeCell="D131" sqref="D131"/>
    </sheetView>
  </sheetViews>
  <sheetFormatPr defaultColWidth="10.5" defaultRowHeight="12" customHeight="1"/>
  <cols>
    <col min="1" max="1" width="7" style="191" customWidth="1"/>
    <col min="2" max="2" width="8.66015625" style="192" customWidth="1"/>
    <col min="3" max="3" width="11.66015625" style="192" customWidth="1"/>
    <col min="4" max="4" width="46.83203125" style="192" customWidth="1"/>
    <col min="5" max="5" width="5.5" style="192" customWidth="1"/>
    <col min="6" max="6" width="11.16015625" style="193" customWidth="1"/>
    <col min="7" max="7" width="13.33203125" style="194" customWidth="1"/>
    <col min="8" max="8" width="21.16015625" style="194" customWidth="1"/>
    <col min="9" max="16384" width="10.5" style="1" customWidth="1"/>
  </cols>
  <sheetData>
    <row r="1" spans="1:8" s="2" customFormat="1" ht="27.75" customHeight="1">
      <c r="A1" s="221" t="s">
        <v>94</v>
      </c>
      <c r="B1" s="221"/>
      <c r="C1" s="221"/>
      <c r="D1" s="221"/>
      <c r="E1" s="221"/>
      <c r="F1" s="221"/>
      <c r="G1" s="221"/>
      <c r="H1" s="221"/>
    </row>
    <row r="2" spans="1:8" s="2" customFormat="1" ht="12.75" customHeight="1">
      <c r="A2" s="142" t="s">
        <v>95</v>
      </c>
      <c r="B2" s="142"/>
      <c r="C2" s="142"/>
      <c r="D2" s="142"/>
      <c r="E2" s="142"/>
      <c r="F2" s="142"/>
      <c r="G2" s="142"/>
      <c r="H2" s="142"/>
    </row>
    <row r="3" spans="1:8" s="2" customFormat="1" ht="12.75" customHeight="1">
      <c r="A3" s="142" t="s">
        <v>96</v>
      </c>
      <c r="B3" s="142"/>
      <c r="C3" s="142"/>
      <c r="D3" s="142"/>
      <c r="E3" s="142"/>
      <c r="F3" s="142"/>
      <c r="G3" s="142"/>
      <c r="H3" s="142"/>
    </row>
    <row r="4" spans="1:8" s="2" customFormat="1" ht="13.5" customHeight="1">
      <c r="A4" s="143"/>
      <c r="B4" s="142"/>
      <c r="C4" s="143"/>
      <c r="D4" s="142"/>
      <c r="E4" s="142"/>
      <c r="F4" s="142"/>
      <c r="G4" s="142"/>
      <c r="H4" s="142"/>
    </row>
    <row r="5" spans="1:8" s="2" customFormat="1" ht="6.75" customHeight="1">
      <c r="A5" s="144"/>
      <c r="B5" s="145"/>
      <c r="C5" s="146"/>
      <c r="D5" s="145"/>
      <c r="E5" s="145"/>
      <c r="F5" s="147"/>
      <c r="G5" s="148"/>
      <c r="H5" s="148"/>
    </row>
    <row r="6" spans="1:8" s="2" customFormat="1" ht="12.75" customHeight="1">
      <c r="A6" s="149" t="s">
        <v>97</v>
      </c>
      <c r="B6" s="149"/>
      <c r="C6" s="149"/>
      <c r="D6" s="149"/>
      <c r="E6" s="149"/>
      <c r="F6" s="149"/>
      <c r="G6" s="149"/>
      <c r="H6" s="149"/>
    </row>
    <row r="7" spans="1:8" s="2" customFormat="1" ht="13.5" customHeight="1">
      <c r="A7" s="149" t="s">
        <v>98</v>
      </c>
      <c r="B7" s="149"/>
      <c r="C7" s="149"/>
      <c r="D7" s="149"/>
      <c r="E7" s="149"/>
      <c r="F7" s="149"/>
      <c r="G7" s="149" t="s">
        <v>99</v>
      </c>
      <c r="H7" s="149"/>
    </row>
    <row r="8" spans="1:8" s="2" customFormat="1" ht="13.5" customHeight="1">
      <c r="A8" s="149" t="s">
        <v>100</v>
      </c>
      <c r="B8" s="150"/>
      <c r="C8" s="150"/>
      <c r="D8" s="150"/>
      <c r="E8" s="150"/>
      <c r="F8" s="151"/>
      <c r="G8" s="149" t="s">
        <v>101</v>
      </c>
      <c r="H8" s="152"/>
    </row>
    <row r="9" spans="1:8" s="2" customFormat="1" ht="6" customHeight="1" thickBot="1">
      <c r="A9" s="153"/>
      <c r="B9" s="153"/>
      <c r="C9" s="153"/>
      <c r="D9" s="153"/>
      <c r="E9" s="153"/>
      <c r="F9" s="153"/>
      <c r="G9" s="153"/>
      <c r="H9" s="153"/>
    </row>
    <row r="10" spans="1:8" s="2" customFormat="1" ht="25.5" customHeight="1" thickBot="1">
      <c r="A10" s="154" t="s">
        <v>102</v>
      </c>
      <c r="B10" s="154" t="s">
        <v>103</v>
      </c>
      <c r="C10" s="154" t="s">
        <v>104</v>
      </c>
      <c r="D10" s="154" t="s">
        <v>105</v>
      </c>
      <c r="E10" s="154" t="s">
        <v>106</v>
      </c>
      <c r="F10" s="154" t="s">
        <v>107</v>
      </c>
      <c r="G10" s="154" t="s">
        <v>108</v>
      </c>
      <c r="H10" s="154" t="s">
        <v>109</v>
      </c>
    </row>
    <row r="11" spans="1:8" s="2" customFormat="1" ht="12.75" customHeight="1" hidden="1">
      <c r="A11" s="154" t="s">
        <v>37</v>
      </c>
      <c r="B11" s="154" t="s">
        <v>44</v>
      </c>
      <c r="C11" s="154" t="s">
        <v>50</v>
      </c>
      <c r="D11" s="154" t="s">
        <v>56</v>
      </c>
      <c r="E11" s="154" t="s">
        <v>60</v>
      </c>
      <c r="F11" s="154" t="s">
        <v>64</v>
      </c>
      <c r="G11" s="154" t="s">
        <v>67</v>
      </c>
      <c r="H11" s="154" t="s">
        <v>40</v>
      </c>
    </row>
    <row r="12" spans="1:8" s="2" customFormat="1" ht="4.5" customHeight="1">
      <c r="A12" s="153"/>
      <c r="B12" s="153"/>
      <c r="C12" s="153"/>
      <c r="D12" s="153"/>
      <c r="E12" s="153"/>
      <c r="F12" s="153"/>
      <c r="G12" s="153"/>
      <c r="H12" s="153"/>
    </row>
    <row r="13" spans="1:8" s="2" customFormat="1" ht="30.75" customHeight="1">
      <c r="A13" s="155"/>
      <c r="B13" s="156"/>
      <c r="C13" s="156" t="s">
        <v>38</v>
      </c>
      <c r="D13" s="156" t="s">
        <v>110</v>
      </c>
      <c r="E13" s="156"/>
      <c r="F13" s="157"/>
      <c r="G13" s="158"/>
      <c r="H13" s="158">
        <f>H14+H64+H87+H100+H136+H150+H222+H250</f>
        <v>0</v>
      </c>
    </row>
    <row r="14" spans="1:8" s="2" customFormat="1" ht="28.5" customHeight="1">
      <c r="A14" s="159"/>
      <c r="B14" s="160"/>
      <c r="C14" s="160" t="s">
        <v>37</v>
      </c>
      <c r="D14" s="160" t="s">
        <v>111</v>
      </c>
      <c r="E14" s="160"/>
      <c r="F14" s="161"/>
      <c r="G14" s="162"/>
      <c r="H14" s="162">
        <f>SUM(H15:H61)</f>
        <v>0</v>
      </c>
    </row>
    <row r="15" spans="1:8" s="2" customFormat="1" ht="24" customHeight="1">
      <c r="A15" s="163">
        <v>1</v>
      </c>
      <c r="B15" s="164" t="s">
        <v>112</v>
      </c>
      <c r="C15" s="164" t="s">
        <v>113</v>
      </c>
      <c r="D15" s="164" t="s">
        <v>114</v>
      </c>
      <c r="E15" s="164" t="s">
        <v>115</v>
      </c>
      <c r="F15" s="165">
        <v>58.24</v>
      </c>
      <c r="G15" s="166"/>
      <c r="H15" s="166">
        <f>F15*G15</f>
        <v>0</v>
      </c>
    </row>
    <row r="16" spans="1:8" s="2" customFormat="1" ht="34.5" customHeight="1">
      <c r="A16" s="167"/>
      <c r="B16" s="168"/>
      <c r="C16" s="168"/>
      <c r="D16" s="168" t="s">
        <v>116</v>
      </c>
      <c r="E16" s="168"/>
      <c r="F16" s="169">
        <v>58.24</v>
      </c>
      <c r="G16" s="170"/>
      <c r="H16" s="170"/>
    </row>
    <row r="17" spans="1:8" s="2" customFormat="1" ht="13.5" customHeight="1">
      <c r="A17" s="171"/>
      <c r="B17" s="172"/>
      <c r="C17" s="172"/>
      <c r="D17" s="172" t="s">
        <v>117</v>
      </c>
      <c r="E17" s="172"/>
      <c r="F17" s="173">
        <v>58.24</v>
      </c>
      <c r="G17" s="174"/>
      <c r="H17" s="174"/>
    </row>
    <row r="18" spans="1:8" s="2" customFormat="1" ht="24" customHeight="1">
      <c r="A18" s="163">
        <v>2</v>
      </c>
      <c r="B18" s="164" t="s">
        <v>112</v>
      </c>
      <c r="C18" s="164" t="s">
        <v>118</v>
      </c>
      <c r="D18" s="164" t="s">
        <v>119</v>
      </c>
      <c r="E18" s="164" t="s">
        <v>115</v>
      </c>
      <c r="F18" s="165">
        <v>55.35</v>
      </c>
      <c r="G18" s="166"/>
      <c r="H18" s="166">
        <f>F18*G18</f>
        <v>0</v>
      </c>
    </row>
    <row r="19" spans="1:8" s="2" customFormat="1" ht="24" customHeight="1">
      <c r="A19" s="167"/>
      <c r="B19" s="168"/>
      <c r="C19" s="168"/>
      <c r="D19" s="168" t="s">
        <v>120</v>
      </c>
      <c r="E19" s="168"/>
      <c r="F19" s="169">
        <v>55.35</v>
      </c>
      <c r="G19" s="170"/>
      <c r="H19" s="170"/>
    </row>
    <row r="20" spans="1:8" s="2" customFormat="1" ht="13.5" customHeight="1">
      <c r="A20" s="171"/>
      <c r="B20" s="172"/>
      <c r="C20" s="172"/>
      <c r="D20" s="172" t="s">
        <v>117</v>
      </c>
      <c r="E20" s="172"/>
      <c r="F20" s="173">
        <v>55.35</v>
      </c>
      <c r="G20" s="174"/>
      <c r="H20" s="174"/>
    </row>
    <row r="21" spans="1:8" s="2" customFormat="1" ht="24" customHeight="1">
      <c r="A21" s="163">
        <v>3</v>
      </c>
      <c r="B21" s="164" t="s">
        <v>112</v>
      </c>
      <c r="C21" s="164" t="s">
        <v>121</v>
      </c>
      <c r="D21" s="164" t="s">
        <v>122</v>
      </c>
      <c r="E21" s="164" t="s">
        <v>115</v>
      </c>
      <c r="F21" s="165">
        <v>51.2</v>
      </c>
      <c r="G21" s="166"/>
      <c r="H21" s="166">
        <f>F21*G21</f>
        <v>0</v>
      </c>
    </row>
    <row r="22" spans="1:8" s="2" customFormat="1" ht="21" customHeight="1">
      <c r="A22" s="175"/>
      <c r="B22" s="176"/>
      <c r="C22" s="176"/>
      <c r="D22" s="176" t="s">
        <v>123</v>
      </c>
      <c r="E22" s="176"/>
      <c r="F22" s="177"/>
      <c r="G22" s="178"/>
      <c r="H22" s="178"/>
    </row>
    <row r="23" spans="1:8" s="2" customFormat="1" ht="13.5" customHeight="1">
      <c r="A23" s="167"/>
      <c r="B23" s="168"/>
      <c r="C23" s="168"/>
      <c r="D23" s="168" t="s">
        <v>124</v>
      </c>
      <c r="E23" s="168"/>
      <c r="F23" s="169">
        <v>24</v>
      </c>
      <c r="G23" s="170"/>
      <c r="H23" s="170"/>
    </row>
    <row r="24" spans="1:8" s="2" customFormat="1" ht="13.5" customHeight="1">
      <c r="A24" s="167"/>
      <c r="B24" s="168"/>
      <c r="C24" s="168"/>
      <c r="D24" s="168" t="s">
        <v>125</v>
      </c>
      <c r="E24" s="168"/>
      <c r="F24" s="169">
        <v>27.2</v>
      </c>
      <c r="G24" s="170"/>
      <c r="H24" s="170"/>
    </row>
    <row r="25" spans="1:8" s="2" customFormat="1" ht="13.5" customHeight="1">
      <c r="A25" s="171"/>
      <c r="B25" s="172"/>
      <c r="C25" s="172"/>
      <c r="D25" s="172" t="s">
        <v>117</v>
      </c>
      <c r="E25" s="172"/>
      <c r="F25" s="173">
        <v>51.2</v>
      </c>
      <c r="G25" s="174"/>
      <c r="H25" s="174"/>
    </row>
    <row r="26" spans="1:8" s="2" customFormat="1" ht="13.5" customHeight="1">
      <c r="A26" s="163">
        <v>4</v>
      </c>
      <c r="B26" s="164" t="s">
        <v>112</v>
      </c>
      <c r="C26" s="164" t="s">
        <v>126</v>
      </c>
      <c r="D26" s="164" t="s">
        <v>127</v>
      </c>
      <c r="E26" s="164" t="s">
        <v>128</v>
      </c>
      <c r="F26" s="165">
        <v>8</v>
      </c>
      <c r="G26" s="166"/>
      <c r="H26" s="166">
        <f>F26*G26</f>
        <v>0</v>
      </c>
    </row>
    <row r="27" spans="1:8" s="2" customFormat="1" ht="21" customHeight="1">
      <c r="A27" s="175"/>
      <c r="B27" s="176"/>
      <c r="C27" s="176"/>
      <c r="D27" s="176" t="s">
        <v>129</v>
      </c>
      <c r="E27" s="176"/>
      <c r="F27" s="177"/>
      <c r="G27" s="178"/>
      <c r="H27" s="178"/>
    </row>
    <row r="28" spans="1:8" s="2" customFormat="1" ht="13.5" customHeight="1">
      <c r="A28" s="167"/>
      <c r="B28" s="168"/>
      <c r="C28" s="168"/>
      <c r="D28" s="168" t="s">
        <v>130</v>
      </c>
      <c r="E28" s="168"/>
      <c r="F28" s="169">
        <v>8</v>
      </c>
      <c r="G28" s="170"/>
      <c r="H28" s="170"/>
    </row>
    <row r="29" spans="1:8" s="2" customFormat="1" ht="13.5" customHeight="1">
      <c r="A29" s="171"/>
      <c r="B29" s="172"/>
      <c r="C29" s="172"/>
      <c r="D29" s="172" t="s">
        <v>117</v>
      </c>
      <c r="E29" s="172"/>
      <c r="F29" s="173">
        <v>8</v>
      </c>
      <c r="G29" s="174"/>
      <c r="H29" s="174"/>
    </row>
    <row r="30" spans="1:8" s="2" customFormat="1" ht="13.5" customHeight="1">
      <c r="A30" s="163">
        <v>5</v>
      </c>
      <c r="B30" s="164" t="s">
        <v>131</v>
      </c>
      <c r="C30" s="164" t="s">
        <v>132</v>
      </c>
      <c r="D30" s="164" t="s">
        <v>133</v>
      </c>
      <c r="E30" s="164" t="s">
        <v>128</v>
      </c>
      <c r="F30" s="165">
        <v>15</v>
      </c>
      <c r="G30" s="166"/>
      <c r="H30" s="166">
        <f>F30*G30</f>
        <v>0</v>
      </c>
    </row>
    <row r="31" spans="1:8" s="2" customFormat="1" ht="24" customHeight="1">
      <c r="A31" s="163">
        <v>6</v>
      </c>
      <c r="B31" s="164" t="s">
        <v>112</v>
      </c>
      <c r="C31" s="164" t="s">
        <v>134</v>
      </c>
      <c r="D31" s="164" t="s">
        <v>135</v>
      </c>
      <c r="E31" s="164" t="s">
        <v>136</v>
      </c>
      <c r="F31" s="165">
        <v>58.24</v>
      </c>
      <c r="G31" s="166"/>
      <c r="H31" s="166">
        <f>F31*G31</f>
        <v>0</v>
      </c>
    </row>
    <row r="32" spans="1:8" s="2" customFormat="1" ht="21" customHeight="1">
      <c r="A32" s="175"/>
      <c r="B32" s="176"/>
      <c r="C32" s="176"/>
      <c r="D32" s="176" t="s">
        <v>137</v>
      </c>
      <c r="E32" s="176"/>
      <c r="F32" s="177"/>
      <c r="G32" s="178"/>
      <c r="H32" s="178"/>
    </row>
    <row r="33" spans="1:8" s="2" customFormat="1" ht="13.5" customHeight="1">
      <c r="A33" s="167"/>
      <c r="B33" s="168"/>
      <c r="C33" s="168"/>
      <c r="D33" s="168" t="s">
        <v>138</v>
      </c>
      <c r="E33" s="168"/>
      <c r="F33" s="169">
        <v>27.3</v>
      </c>
      <c r="G33" s="170"/>
      <c r="H33" s="170"/>
    </row>
    <row r="34" spans="1:8" s="2" customFormat="1" ht="13.5" customHeight="1">
      <c r="A34" s="167"/>
      <c r="B34" s="168"/>
      <c r="C34" s="168"/>
      <c r="D34" s="168" t="s">
        <v>139</v>
      </c>
      <c r="E34" s="168"/>
      <c r="F34" s="169">
        <v>30.94</v>
      </c>
      <c r="G34" s="170"/>
      <c r="H34" s="170"/>
    </row>
    <row r="35" spans="1:8" s="2" customFormat="1" ht="13.5" customHeight="1">
      <c r="A35" s="171"/>
      <c r="B35" s="172"/>
      <c r="C35" s="172"/>
      <c r="D35" s="172" t="s">
        <v>117</v>
      </c>
      <c r="E35" s="172"/>
      <c r="F35" s="173">
        <v>58.24</v>
      </c>
      <c r="G35" s="174"/>
      <c r="H35" s="174"/>
    </row>
    <row r="36" spans="1:8" s="2" customFormat="1" ht="13.5" customHeight="1">
      <c r="A36" s="163">
        <v>7</v>
      </c>
      <c r="B36" s="164" t="s">
        <v>112</v>
      </c>
      <c r="C36" s="164" t="s">
        <v>140</v>
      </c>
      <c r="D36" s="164" t="s">
        <v>141</v>
      </c>
      <c r="E36" s="164" t="s">
        <v>136</v>
      </c>
      <c r="F36" s="165">
        <v>58.24</v>
      </c>
      <c r="G36" s="166"/>
      <c r="H36" s="166">
        <f>F36*G36</f>
        <v>0</v>
      </c>
    </row>
    <row r="37" spans="1:8" s="2" customFormat="1" ht="13.5" customHeight="1">
      <c r="A37" s="167"/>
      <c r="B37" s="168"/>
      <c r="C37" s="168"/>
      <c r="D37" s="168" t="s">
        <v>142</v>
      </c>
      <c r="E37" s="168"/>
      <c r="F37" s="169">
        <v>58.24</v>
      </c>
      <c r="G37" s="170"/>
      <c r="H37" s="170"/>
    </row>
    <row r="38" spans="1:8" s="2" customFormat="1" ht="13.5" customHeight="1">
      <c r="A38" s="171"/>
      <c r="B38" s="172"/>
      <c r="C38" s="172"/>
      <c r="D38" s="172" t="s">
        <v>117</v>
      </c>
      <c r="E38" s="172"/>
      <c r="F38" s="173">
        <v>58.24</v>
      </c>
      <c r="G38" s="174"/>
      <c r="H38" s="174"/>
    </row>
    <row r="39" spans="1:8" s="2" customFormat="1" ht="24" customHeight="1">
      <c r="A39" s="163">
        <v>8</v>
      </c>
      <c r="B39" s="164" t="s">
        <v>112</v>
      </c>
      <c r="C39" s="164" t="s">
        <v>143</v>
      </c>
      <c r="D39" s="164" t="s">
        <v>144</v>
      </c>
      <c r="E39" s="164" t="s">
        <v>136</v>
      </c>
      <c r="F39" s="165">
        <v>29.12</v>
      </c>
      <c r="G39" s="166"/>
      <c r="H39" s="166">
        <f>F39*G39</f>
        <v>0</v>
      </c>
    </row>
    <row r="40" spans="1:8" s="2" customFormat="1" ht="13.5" customHeight="1">
      <c r="A40" s="167"/>
      <c r="B40" s="168"/>
      <c r="C40" s="168"/>
      <c r="D40" s="168" t="s">
        <v>145</v>
      </c>
      <c r="E40" s="168"/>
      <c r="F40" s="169">
        <v>29.12</v>
      </c>
      <c r="G40" s="170"/>
      <c r="H40" s="170"/>
    </row>
    <row r="41" spans="1:8" s="2" customFormat="1" ht="13.5" customHeight="1">
      <c r="A41" s="171"/>
      <c r="B41" s="172"/>
      <c r="C41" s="172"/>
      <c r="D41" s="172" t="s">
        <v>117</v>
      </c>
      <c r="E41" s="172"/>
      <c r="F41" s="173">
        <v>29.12</v>
      </c>
      <c r="G41" s="174"/>
      <c r="H41" s="174"/>
    </row>
    <row r="42" spans="1:8" s="2" customFormat="1" ht="24" customHeight="1">
      <c r="A42" s="163">
        <v>9</v>
      </c>
      <c r="B42" s="164" t="s">
        <v>112</v>
      </c>
      <c r="C42" s="164" t="s">
        <v>146</v>
      </c>
      <c r="D42" s="164" t="s">
        <v>147</v>
      </c>
      <c r="E42" s="164" t="s">
        <v>136</v>
      </c>
      <c r="F42" s="165">
        <v>291.2</v>
      </c>
      <c r="G42" s="166"/>
      <c r="H42" s="166">
        <f>F42*G42</f>
        <v>0</v>
      </c>
    </row>
    <row r="43" spans="1:8" s="2" customFormat="1" ht="13.5" customHeight="1">
      <c r="A43" s="167"/>
      <c r="B43" s="168"/>
      <c r="C43" s="168"/>
      <c r="D43" s="168" t="s">
        <v>148</v>
      </c>
      <c r="E43" s="168"/>
      <c r="F43" s="169">
        <v>291.2</v>
      </c>
      <c r="G43" s="170"/>
      <c r="H43" s="170"/>
    </row>
    <row r="44" spans="1:8" s="2" customFormat="1" ht="13.5" customHeight="1">
      <c r="A44" s="171"/>
      <c r="B44" s="172"/>
      <c r="C44" s="172"/>
      <c r="D44" s="172" t="s">
        <v>117</v>
      </c>
      <c r="E44" s="172"/>
      <c r="F44" s="173">
        <v>291.2</v>
      </c>
      <c r="G44" s="174"/>
      <c r="H44" s="174"/>
    </row>
    <row r="45" spans="1:8" s="2" customFormat="1" ht="13.5" customHeight="1">
      <c r="A45" s="163">
        <v>10</v>
      </c>
      <c r="B45" s="164" t="s">
        <v>112</v>
      </c>
      <c r="C45" s="164" t="s">
        <v>149</v>
      </c>
      <c r="D45" s="164" t="s">
        <v>150</v>
      </c>
      <c r="E45" s="164" t="s">
        <v>136</v>
      </c>
      <c r="F45" s="165">
        <v>29.12</v>
      </c>
      <c r="G45" s="166"/>
      <c r="H45" s="166">
        <f>F45*G45</f>
        <v>0</v>
      </c>
    </row>
    <row r="46" spans="1:8" s="2" customFormat="1" ht="13.5" customHeight="1">
      <c r="A46" s="167"/>
      <c r="B46" s="168"/>
      <c r="C46" s="168"/>
      <c r="D46" s="168" t="s">
        <v>151</v>
      </c>
      <c r="E46" s="168"/>
      <c r="F46" s="169">
        <v>29.12</v>
      </c>
      <c r="G46" s="170"/>
      <c r="H46" s="170"/>
    </row>
    <row r="47" spans="1:8" s="2" customFormat="1" ht="13.5" customHeight="1">
      <c r="A47" s="171"/>
      <c r="B47" s="172"/>
      <c r="C47" s="172"/>
      <c r="D47" s="172" t="s">
        <v>117</v>
      </c>
      <c r="E47" s="172"/>
      <c r="F47" s="173">
        <v>29.12</v>
      </c>
      <c r="G47" s="174"/>
      <c r="H47" s="174"/>
    </row>
    <row r="48" spans="1:8" s="2" customFormat="1" ht="24" customHeight="1">
      <c r="A48" s="163">
        <v>11</v>
      </c>
      <c r="B48" s="164" t="s">
        <v>112</v>
      </c>
      <c r="C48" s="164" t="s">
        <v>152</v>
      </c>
      <c r="D48" s="164" t="s">
        <v>153</v>
      </c>
      <c r="E48" s="164" t="s">
        <v>154</v>
      </c>
      <c r="F48" s="165">
        <v>58.24</v>
      </c>
      <c r="G48" s="166"/>
      <c r="H48" s="166">
        <f>F48*G48</f>
        <v>0</v>
      </c>
    </row>
    <row r="49" spans="1:8" s="2" customFormat="1" ht="13.5" customHeight="1">
      <c r="A49" s="167"/>
      <c r="B49" s="168"/>
      <c r="C49" s="168"/>
      <c r="D49" s="168" t="s">
        <v>155</v>
      </c>
      <c r="E49" s="168"/>
      <c r="F49" s="169">
        <v>58.24</v>
      </c>
      <c r="G49" s="170"/>
      <c r="H49" s="170"/>
    </row>
    <row r="50" spans="1:8" s="2" customFormat="1" ht="13.5" customHeight="1">
      <c r="A50" s="171"/>
      <c r="B50" s="172"/>
      <c r="C50" s="172"/>
      <c r="D50" s="172" t="s">
        <v>117</v>
      </c>
      <c r="E50" s="172"/>
      <c r="F50" s="173">
        <v>58.24</v>
      </c>
      <c r="G50" s="174"/>
      <c r="H50" s="174"/>
    </row>
    <row r="51" spans="1:8" s="2" customFormat="1" ht="24" customHeight="1">
      <c r="A51" s="163">
        <v>12</v>
      </c>
      <c r="B51" s="164" t="s">
        <v>112</v>
      </c>
      <c r="C51" s="164" t="s">
        <v>156</v>
      </c>
      <c r="D51" s="164" t="s">
        <v>157</v>
      </c>
      <c r="E51" s="164" t="s">
        <v>136</v>
      </c>
      <c r="F51" s="165">
        <v>9.828</v>
      </c>
      <c r="G51" s="166"/>
      <c r="H51" s="166">
        <f>F51*G51</f>
        <v>0</v>
      </c>
    </row>
    <row r="52" spans="1:8" s="2" customFormat="1" ht="34.5" customHeight="1">
      <c r="A52" s="167"/>
      <c r="B52" s="168"/>
      <c r="C52" s="168"/>
      <c r="D52" s="168" t="s">
        <v>158</v>
      </c>
      <c r="E52" s="168"/>
      <c r="F52" s="169">
        <v>9.828</v>
      </c>
      <c r="G52" s="170"/>
      <c r="H52" s="170"/>
    </row>
    <row r="53" spans="1:8" s="2" customFormat="1" ht="13.5" customHeight="1">
      <c r="A53" s="171"/>
      <c r="B53" s="172"/>
      <c r="C53" s="172"/>
      <c r="D53" s="172" t="s">
        <v>117</v>
      </c>
      <c r="E53" s="172"/>
      <c r="F53" s="173">
        <v>9.828</v>
      </c>
      <c r="G53" s="174"/>
      <c r="H53" s="174"/>
    </row>
    <row r="54" spans="1:8" s="2" customFormat="1" ht="13.5" customHeight="1">
      <c r="A54" s="179">
        <v>13</v>
      </c>
      <c r="B54" s="180" t="s">
        <v>159</v>
      </c>
      <c r="C54" s="180" t="s">
        <v>160</v>
      </c>
      <c r="D54" s="180" t="s">
        <v>161</v>
      </c>
      <c r="E54" s="180" t="s">
        <v>154</v>
      </c>
      <c r="F54" s="181">
        <v>19.656</v>
      </c>
      <c r="G54" s="182"/>
      <c r="H54" s="182">
        <f>F54*G54</f>
        <v>0</v>
      </c>
    </row>
    <row r="55" spans="1:8" s="2" customFormat="1" ht="13.5" customHeight="1">
      <c r="A55" s="167"/>
      <c r="B55" s="168"/>
      <c r="C55" s="168"/>
      <c r="D55" s="168" t="s">
        <v>162</v>
      </c>
      <c r="E55" s="168"/>
      <c r="F55" s="169">
        <v>19.656</v>
      </c>
      <c r="G55" s="170"/>
      <c r="H55" s="170"/>
    </row>
    <row r="56" spans="1:8" s="2" customFormat="1" ht="13.5" customHeight="1">
      <c r="A56" s="171"/>
      <c r="B56" s="172"/>
      <c r="C56" s="172"/>
      <c r="D56" s="172" t="s">
        <v>117</v>
      </c>
      <c r="E56" s="172"/>
      <c r="F56" s="173">
        <v>19.656</v>
      </c>
      <c r="G56" s="174"/>
      <c r="H56" s="174"/>
    </row>
    <row r="57" spans="1:8" s="2" customFormat="1" ht="24" customHeight="1">
      <c r="A57" s="163">
        <v>14</v>
      </c>
      <c r="B57" s="164" t="s">
        <v>112</v>
      </c>
      <c r="C57" s="164" t="s">
        <v>163</v>
      </c>
      <c r="D57" s="164" t="s">
        <v>164</v>
      </c>
      <c r="E57" s="164" t="s">
        <v>136</v>
      </c>
      <c r="F57" s="165">
        <v>48.412</v>
      </c>
      <c r="G57" s="166"/>
      <c r="H57" s="166">
        <f>F57*G57</f>
        <v>0</v>
      </c>
    </row>
    <row r="58" spans="1:8" s="2" customFormat="1" ht="21" customHeight="1">
      <c r="A58" s="175"/>
      <c r="B58" s="176"/>
      <c r="C58" s="176"/>
      <c r="D58" s="176" t="s">
        <v>165</v>
      </c>
      <c r="E58" s="176"/>
      <c r="F58" s="177"/>
      <c r="G58" s="178"/>
      <c r="H58" s="178"/>
    </row>
    <row r="59" spans="1:8" s="2" customFormat="1" ht="13.5" customHeight="1">
      <c r="A59" s="167"/>
      <c r="B59" s="168"/>
      <c r="C59" s="168"/>
      <c r="D59" s="168" t="s">
        <v>166</v>
      </c>
      <c r="E59" s="168"/>
      <c r="F59" s="169">
        <v>48.412</v>
      </c>
      <c r="G59" s="170"/>
      <c r="H59" s="170"/>
    </row>
    <row r="60" spans="1:8" s="2" customFormat="1" ht="13.5" customHeight="1">
      <c r="A60" s="171"/>
      <c r="B60" s="172"/>
      <c r="C60" s="172"/>
      <c r="D60" s="172" t="s">
        <v>117</v>
      </c>
      <c r="E60" s="172"/>
      <c r="F60" s="173">
        <v>48.412</v>
      </c>
      <c r="G60" s="174"/>
      <c r="H60" s="174"/>
    </row>
    <row r="61" spans="1:8" s="2" customFormat="1" ht="13.5" customHeight="1">
      <c r="A61" s="179">
        <v>15</v>
      </c>
      <c r="B61" s="180" t="s">
        <v>159</v>
      </c>
      <c r="C61" s="180" t="s">
        <v>167</v>
      </c>
      <c r="D61" s="180" t="s">
        <v>168</v>
      </c>
      <c r="E61" s="180" t="s">
        <v>154</v>
      </c>
      <c r="F61" s="181">
        <v>38.584</v>
      </c>
      <c r="G61" s="182"/>
      <c r="H61" s="182">
        <f>F61*G61</f>
        <v>0</v>
      </c>
    </row>
    <row r="62" spans="1:8" s="2" customFormat="1" ht="13.5" customHeight="1">
      <c r="A62" s="167"/>
      <c r="B62" s="168"/>
      <c r="C62" s="168"/>
      <c r="D62" s="168" t="s">
        <v>169</v>
      </c>
      <c r="E62" s="168"/>
      <c r="F62" s="169">
        <v>38.584</v>
      </c>
      <c r="G62" s="170"/>
      <c r="H62" s="170"/>
    </row>
    <row r="63" spans="1:8" s="2" customFormat="1" ht="13.5" customHeight="1">
      <c r="A63" s="171"/>
      <c r="B63" s="172"/>
      <c r="C63" s="172"/>
      <c r="D63" s="172" t="s">
        <v>117</v>
      </c>
      <c r="E63" s="172"/>
      <c r="F63" s="173">
        <v>38.584</v>
      </c>
      <c r="G63" s="174"/>
      <c r="H63" s="174"/>
    </row>
    <row r="64" spans="1:8" s="2" customFormat="1" ht="28.5" customHeight="1">
      <c r="A64" s="159"/>
      <c r="B64" s="160"/>
      <c r="C64" s="160" t="s">
        <v>50</v>
      </c>
      <c r="D64" s="160" t="s">
        <v>170</v>
      </c>
      <c r="E64" s="160"/>
      <c r="F64" s="161"/>
      <c r="G64" s="162"/>
      <c r="H64" s="162">
        <f>SUM(H65:H83)</f>
        <v>0</v>
      </c>
    </row>
    <row r="65" spans="1:8" s="2" customFormat="1" ht="24" customHeight="1">
      <c r="A65" s="163">
        <v>16</v>
      </c>
      <c r="B65" s="164" t="s">
        <v>112</v>
      </c>
      <c r="C65" s="164" t="s">
        <v>171</v>
      </c>
      <c r="D65" s="164" t="s">
        <v>172</v>
      </c>
      <c r="E65" s="164" t="s">
        <v>173</v>
      </c>
      <c r="F65" s="165">
        <v>22</v>
      </c>
      <c r="G65" s="166"/>
      <c r="H65" s="166">
        <f>F65*G65</f>
        <v>0</v>
      </c>
    </row>
    <row r="66" spans="1:8" s="2" customFormat="1" ht="13.5" customHeight="1">
      <c r="A66" s="167"/>
      <c r="B66" s="168"/>
      <c r="C66" s="168"/>
      <c r="D66" s="168" t="s">
        <v>174</v>
      </c>
      <c r="E66" s="168"/>
      <c r="F66" s="169">
        <v>22</v>
      </c>
      <c r="G66" s="170"/>
      <c r="H66" s="170"/>
    </row>
    <row r="67" spans="1:8" s="2" customFormat="1" ht="13.5" customHeight="1">
      <c r="A67" s="171"/>
      <c r="B67" s="172"/>
      <c r="C67" s="172"/>
      <c r="D67" s="172" t="s">
        <v>117</v>
      </c>
      <c r="E67" s="172"/>
      <c r="F67" s="173">
        <v>22</v>
      </c>
      <c r="G67" s="174"/>
      <c r="H67" s="174"/>
    </row>
    <row r="68" spans="1:8" s="2" customFormat="1" ht="13.5" customHeight="1">
      <c r="A68" s="179">
        <v>17</v>
      </c>
      <c r="B68" s="180" t="s">
        <v>175</v>
      </c>
      <c r="C68" s="180" t="s">
        <v>176</v>
      </c>
      <c r="D68" s="180" t="s">
        <v>177</v>
      </c>
      <c r="E68" s="180" t="s">
        <v>173</v>
      </c>
      <c r="F68" s="181">
        <v>22</v>
      </c>
      <c r="G68" s="182"/>
      <c r="H68" s="182">
        <f>F68*G68</f>
        <v>0</v>
      </c>
    </row>
    <row r="69" spans="1:8" s="2" customFormat="1" ht="13.5" customHeight="1">
      <c r="A69" s="167"/>
      <c r="B69" s="168"/>
      <c r="C69" s="168"/>
      <c r="D69" s="168" t="s">
        <v>178</v>
      </c>
      <c r="E69" s="168"/>
      <c r="F69" s="169">
        <v>22</v>
      </c>
      <c r="G69" s="170"/>
      <c r="H69" s="170"/>
    </row>
    <row r="70" spans="1:8" s="2" customFormat="1" ht="13.5" customHeight="1">
      <c r="A70" s="171"/>
      <c r="B70" s="172"/>
      <c r="C70" s="172"/>
      <c r="D70" s="172" t="s">
        <v>117</v>
      </c>
      <c r="E70" s="172"/>
      <c r="F70" s="173">
        <v>22</v>
      </c>
      <c r="G70" s="174"/>
      <c r="H70" s="174"/>
    </row>
    <row r="71" spans="1:8" s="2" customFormat="1" ht="13.5" customHeight="1">
      <c r="A71" s="163">
        <v>18</v>
      </c>
      <c r="B71" s="164" t="s">
        <v>112</v>
      </c>
      <c r="C71" s="164" t="s">
        <v>179</v>
      </c>
      <c r="D71" s="164" t="s">
        <v>180</v>
      </c>
      <c r="E71" s="164" t="s">
        <v>136</v>
      </c>
      <c r="F71" s="165">
        <v>6.295</v>
      </c>
      <c r="G71" s="166"/>
      <c r="H71" s="166">
        <f>F71*G71</f>
        <v>0</v>
      </c>
    </row>
    <row r="72" spans="1:8" s="2" customFormat="1" ht="24" customHeight="1">
      <c r="A72" s="167"/>
      <c r="B72" s="168"/>
      <c r="C72" s="168"/>
      <c r="D72" s="168" t="s">
        <v>181</v>
      </c>
      <c r="E72" s="168"/>
      <c r="F72" s="169">
        <v>6.295</v>
      </c>
      <c r="G72" s="170"/>
      <c r="H72" s="170"/>
    </row>
    <row r="73" spans="1:8" s="2" customFormat="1" ht="13.5" customHeight="1">
      <c r="A73" s="171"/>
      <c r="B73" s="172"/>
      <c r="C73" s="172"/>
      <c r="D73" s="172" t="s">
        <v>117</v>
      </c>
      <c r="E73" s="172"/>
      <c r="F73" s="173">
        <v>6.295</v>
      </c>
      <c r="G73" s="174"/>
      <c r="H73" s="174"/>
    </row>
    <row r="74" spans="1:8" s="2" customFormat="1" ht="13.5" customHeight="1">
      <c r="A74" s="163">
        <v>19</v>
      </c>
      <c r="B74" s="164" t="s">
        <v>112</v>
      </c>
      <c r="C74" s="164" t="s">
        <v>182</v>
      </c>
      <c r="D74" s="164" t="s">
        <v>183</v>
      </c>
      <c r="E74" s="164" t="s">
        <v>115</v>
      </c>
      <c r="F74" s="165">
        <v>16.33</v>
      </c>
      <c r="G74" s="166"/>
      <c r="H74" s="166">
        <f>F74*G74</f>
        <v>0</v>
      </c>
    </row>
    <row r="75" spans="1:8" s="2" customFormat="1" ht="24" customHeight="1">
      <c r="A75" s="167"/>
      <c r="B75" s="168"/>
      <c r="C75" s="168"/>
      <c r="D75" s="168" t="s">
        <v>184</v>
      </c>
      <c r="E75" s="168"/>
      <c r="F75" s="169">
        <v>16.33</v>
      </c>
      <c r="G75" s="170"/>
      <c r="H75" s="170"/>
    </row>
    <row r="76" spans="1:8" s="2" customFormat="1" ht="13.5" customHeight="1">
      <c r="A76" s="171"/>
      <c r="B76" s="172"/>
      <c r="C76" s="172"/>
      <c r="D76" s="172" t="s">
        <v>117</v>
      </c>
      <c r="E76" s="172"/>
      <c r="F76" s="173">
        <v>16.33</v>
      </c>
      <c r="G76" s="174"/>
      <c r="H76" s="174"/>
    </row>
    <row r="77" spans="1:8" s="2" customFormat="1" ht="13.5" customHeight="1">
      <c r="A77" s="163">
        <v>20</v>
      </c>
      <c r="B77" s="164" t="s">
        <v>112</v>
      </c>
      <c r="C77" s="164" t="s">
        <v>185</v>
      </c>
      <c r="D77" s="164" t="s">
        <v>186</v>
      </c>
      <c r="E77" s="164" t="s">
        <v>115</v>
      </c>
      <c r="F77" s="165">
        <v>16.33</v>
      </c>
      <c r="G77" s="166"/>
      <c r="H77" s="166">
        <f>F77*G77</f>
        <v>0</v>
      </c>
    </row>
    <row r="78" spans="1:8" s="2" customFormat="1" ht="13.5" customHeight="1">
      <c r="A78" s="167"/>
      <c r="B78" s="168"/>
      <c r="C78" s="168"/>
      <c r="D78" s="168" t="s">
        <v>187</v>
      </c>
      <c r="E78" s="168"/>
      <c r="F78" s="169">
        <v>16.33</v>
      </c>
      <c r="G78" s="170"/>
      <c r="H78" s="170"/>
    </row>
    <row r="79" spans="1:8" s="2" customFormat="1" ht="13.5" customHeight="1">
      <c r="A79" s="171"/>
      <c r="B79" s="172"/>
      <c r="C79" s="172"/>
      <c r="D79" s="172" t="s">
        <v>117</v>
      </c>
      <c r="E79" s="172"/>
      <c r="F79" s="173">
        <v>16.33</v>
      </c>
      <c r="G79" s="174"/>
      <c r="H79" s="174"/>
    </row>
    <row r="80" spans="1:8" s="2" customFormat="1" ht="13.5" customHeight="1">
      <c r="A80" s="163">
        <v>21</v>
      </c>
      <c r="B80" s="164" t="s">
        <v>112</v>
      </c>
      <c r="C80" s="164" t="s">
        <v>188</v>
      </c>
      <c r="D80" s="164" t="s">
        <v>189</v>
      </c>
      <c r="E80" s="164" t="s">
        <v>154</v>
      </c>
      <c r="F80" s="165">
        <v>0.6</v>
      </c>
      <c r="G80" s="166"/>
      <c r="H80" s="166">
        <f>F80*G80</f>
        <v>0</v>
      </c>
    </row>
    <row r="81" spans="1:8" s="2" customFormat="1" ht="13.5" customHeight="1">
      <c r="A81" s="167"/>
      <c r="B81" s="168"/>
      <c r="C81" s="168"/>
      <c r="D81" s="168" t="s">
        <v>190</v>
      </c>
      <c r="E81" s="168"/>
      <c r="F81" s="169">
        <v>0.6</v>
      </c>
      <c r="G81" s="170"/>
      <c r="H81" s="170"/>
    </row>
    <row r="82" spans="1:8" s="2" customFormat="1" ht="13.5" customHeight="1">
      <c r="A82" s="171"/>
      <c r="B82" s="172"/>
      <c r="C82" s="172"/>
      <c r="D82" s="172" t="s">
        <v>117</v>
      </c>
      <c r="E82" s="172"/>
      <c r="F82" s="173">
        <v>0.6</v>
      </c>
      <c r="G82" s="174"/>
      <c r="H82" s="174"/>
    </row>
    <row r="83" spans="1:8" s="2" customFormat="1" ht="13.5" customHeight="1">
      <c r="A83" s="163">
        <v>22</v>
      </c>
      <c r="B83" s="164" t="s">
        <v>112</v>
      </c>
      <c r="C83" s="164" t="s">
        <v>191</v>
      </c>
      <c r="D83" s="164" t="s">
        <v>192</v>
      </c>
      <c r="E83" s="164" t="s">
        <v>128</v>
      </c>
      <c r="F83" s="165">
        <v>27</v>
      </c>
      <c r="G83" s="166"/>
      <c r="H83" s="166">
        <f>F83*G83</f>
        <v>0</v>
      </c>
    </row>
    <row r="84" spans="1:8" s="2" customFormat="1" ht="12" customHeight="1">
      <c r="A84" s="175"/>
      <c r="B84" s="176"/>
      <c r="C84" s="176"/>
      <c r="D84" s="176" t="s">
        <v>193</v>
      </c>
      <c r="E84" s="176"/>
      <c r="F84" s="177"/>
      <c r="G84" s="178"/>
      <c r="H84" s="178"/>
    </row>
    <row r="85" spans="1:8" s="2" customFormat="1" ht="13.5" customHeight="1">
      <c r="A85" s="167"/>
      <c r="B85" s="168"/>
      <c r="C85" s="168"/>
      <c r="D85" s="168" t="s">
        <v>194</v>
      </c>
      <c r="E85" s="168"/>
      <c r="F85" s="169">
        <v>27</v>
      </c>
      <c r="G85" s="170"/>
      <c r="H85" s="170"/>
    </row>
    <row r="86" spans="1:8" s="2" customFormat="1" ht="13.5" customHeight="1">
      <c r="A86" s="171"/>
      <c r="B86" s="172"/>
      <c r="C86" s="172"/>
      <c r="D86" s="172" t="s">
        <v>117</v>
      </c>
      <c r="E86" s="172"/>
      <c r="F86" s="173">
        <v>27</v>
      </c>
      <c r="G86" s="174"/>
      <c r="H86" s="174"/>
    </row>
    <row r="87" spans="1:8" s="2" customFormat="1" ht="28.5" customHeight="1">
      <c r="A87" s="159"/>
      <c r="B87" s="160"/>
      <c r="C87" s="160" t="s">
        <v>56</v>
      </c>
      <c r="D87" s="160" t="s">
        <v>195</v>
      </c>
      <c r="E87" s="160"/>
      <c r="F87" s="161"/>
      <c r="G87" s="162"/>
      <c r="H87" s="162">
        <f>SUM(H88:H97)</f>
        <v>0</v>
      </c>
    </row>
    <row r="88" spans="1:8" s="2" customFormat="1" ht="24" customHeight="1">
      <c r="A88" s="163">
        <v>23</v>
      </c>
      <c r="B88" s="164" t="s">
        <v>112</v>
      </c>
      <c r="C88" s="164" t="s">
        <v>196</v>
      </c>
      <c r="D88" s="164" t="s">
        <v>197</v>
      </c>
      <c r="E88" s="164" t="s">
        <v>136</v>
      </c>
      <c r="F88" s="165">
        <v>18.526</v>
      </c>
      <c r="G88" s="166"/>
      <c r="H88" s="166">
        <f>F88*G88</f>
        <v>0</v>
      </c>
    </row>
    <row r="89" spans="1:8" s="2" customFormat="1" ht="12" customHeight="1">
      <c r="A89" s="175"/>
      <c r="B89" s="176"/>
      <c r="C89" s="176"/>
      <c r="D89" s="176" t="s">
        <v>198</v>
      </c>
      <c r="E89" s="176"/>
      <c r="F89" s="177"/>
      <c r="G89" s="178"/>
      <c r="H89" s="178"/>
    </row>
    <row r="90" spans="1:8" s="2" customFormat="1" ht="13.5" customHeight="1">
      <c r="A90" s="167"/>
      <c r="B90" s="168"/>
      <c r="C90" s="168"/>
      <c r="D90" s="168" t="s">
        <v>199</v>
      </c>
      <c r="E90" s="168"/>
      <c r="F90" s="169">
        <v>17.926</v>
      </c>
      <c r="G90" s="170"/>
      <c r="H90" s="170"/>
    </row>
    <row r="91" spans="1:8" s="2" customFormat="1" ht="13.5" customHeight="1">
      <c r="A91" s="167"/>
      <c r="B91" s="168"/>
      <c r="C91" s="168"/>
      <c r="D91" s="168" t="s">
        <v>200</v>
      </c>
      <c r="E91" s="168"/>
      <c r="F91" s="169">
        <v>0.6</v>
      </c>
      <c r="G91" s="170"/>
      <c r="H91" s="170"/>
    </row>
    <row r="92" spans="1:8" s="2" customFormat="1" ht="13.5" customHeight="1">
      <c r="A92" s="171"/>
      <c r="B92" s="172"/>
      <c r="C92" s="172"/>
      <c r="D92" s="172" t="s">
        <v>117</v>
      </c>
      <c r="E92" s="172"/>
      <c r="F92" s="173">
        <v>18.526</v>
      </c>
      <c r="G92" s="174"/>
      <c r="H92" s="174"/>
    </row>
    <row r="93" spans="1:8" s="2" customFormat="1" ht="13.5" customHeight="1">
      <c r="A93" s="163">
        <v>24</v>
      </c>
      <c r="B93" s="164" t="s">
        <v>112</v>
      </c>
      <c r="C93" s="164" t="s">
        <v>201</v>
      </c>
      <c r="D93" s="164" t="s">
        <v>202</v>
      </c>
      <c r="E93" s="164" t="s">
        <v>136</v>
      </c>
      <c r="F93" s="165">
        <v>14.906</v>
      </c>
      <c r="G93" s="166"/>
      <c r="H93" s="166">
        <f>F93*G93</f>
        <v>0</v>
      </c>
    </row>
    <row r="94" spans="1:8" s="2" customFormat="1" ht="12" customHeight="1">
      <c r="A94" s="175"/>
      <c r="B94" s="176"/>
      <c r="C94" s="176"/>
      <c r="D94" s="176" t="s">
        <v>203</v>
      </c>
      <c r="E94" s="176"/>
      <c r="F94" s="177"/>
      <c r="G94" s="178"/>
      <c r="H94" s="178"/>
    </row>
    <row r="95" spans="1:8" s="2" customFormat="1" ht="13.5" customHeight="1">
      <c r="A95" s="167"/>
      <c r="B95" s="168"/>
      <c r="C95" s="168"/>
      <c r="D95" s="168" t="s">
        <v>204</v>
      </c>
      <c r="E95" s="168"/>
      <c r="F95" s="169">
        <v>14.906</v>
      </c>
      <c r="G95" s="170"/>
      <c r="H95" s="170"/>
    </row>
    <row r="96" spans="1:8" s="2" customFormat="1" ht="13.5" customHeight="1">
      <c r="A96" s="171"/>
      <c r="B96" s="172"/>
      <c r="C96" s="172"/>
      <c r="D96" s="172" t="s">
        <v>117</v>
      </c>
      <c r="E96" s="172"/>
      <c r="F96" s="173">
        <v>14.906</v>
      </c>
      <c r="G96" s="174"/>
      <c r="H96" s="174"/>
    </row>
    <row r="97" spans="1:8" s="2" customFormat="1" ht="13.5" customHeight="1">
      <c r="A97" s="163">
        <v>25</v>
      </c>
      <c r="B97" s="164" t="s">
        <v>112</v>
      </c>
      <c r="C97" s="164" t="s">
        <v>205</v>
      </c>
      <c r="D97" s="164" t="s">
        <v>206</v>
      </c>
      <c r="E97" s="164" t="s">
        <v>154</v>
      </c>
      <c r="F97" s="165">
        <v>2.698</v>
      </c>
      <c r="G97" s="166"/>
      <c r="H97" s="166">
        <f>F97*G97</f>
        <v>0</v>
      </c>
    </row>
    <row r="98" spans="1:8" s="2" customFormat="1" ht="13.5" customHeight="1">
      <c r="A98" s="167"/>
      <c r="B98" s="168"/>
      <c r="C98" s="168"/>
      <c r="D98" s="168" t="s">
        <v>207</v>
      </c>
      <c r="E98" s="168"/>
      <c r="F98" s="169">
        <v>2.698</v>
      </c>
      <c r="G98" s="170"/>
      <c r="H98" s="170"/>
    </row>
    <row r="99" spans="1:8" s="2" customFormat="1" ht="13.5" customHeight="1">
      <c r="A99" s="171"/>
      <c r="B99" s="172"/>
      <c r="C99" s="172"/>
      <c r="D99" s="172" t="s">
        <v>117</v>
      </c>
      <c r="E99" s="172"/>
      <c r="F99" s="173">
        <v>2.698</v>
      </c>
      <c r="G99" s="174"/>
      <c r="H99" s="174"/>
    </row>
    <row r="100" spans="1:8" s="2" customFormat="1" ht="28.5" customHeight="1">
      <c r="A100" s="159"/>
      <c r="B100" s="160"/>
      <c r="C100" s="160" t="s">
        <v>60</v>
      </c>
      <c r="D100" s="160" t="s">
        <v>208</v>
      </c>
      <c r="E100" s="160"/>
      <c r="F100" s="161"/>
      <c r="G100" s="162"/>
      <c r="H100" s="162">
        <f>SUM(H101:H132)</f>
        <v>0</v>
      </c>
    </row>
    <row r="101" spans="1:8" s="2" customFormat="1" ht="13.5" customHeight="1">
      <c r="A101" s="163">
        <v>26</v>
      </c>
      <c r="B101" s="164" t="s">
        <v>112</v>
      </c>
      <c r="C101" s="164" t="s">
        <v>209</v>
      </c>
      <c r="D101" s="164" t="s">
        <v>210</v>
      </c>
      <c r="E101" s="164" t="s">
        <v>115</v>
      </c>
      <c r="F101" s="165">
        <v>54.2</v>
      </c>
      <c r="G101" s="166"/>
      <c r="H101" s="166">
        <f>F101*G101</f>
        <v>0</v>
      </c>
    </row>
    <row r="102" spans="1:8" s="2" customFormat="1" ht="12" customHeight="1">
      <c r="A102" s="175"/>
      <c r="B102" s="176"/>
      <c r="C102" s="176"/>
      <c r="D102" s="176" t="s">
        <v>211</v>
      </c>
      <c r="E102" s="176"/>
      <c r="F102" s="177"/>
      <c r="G102" s="178"/>
      <c r="H102" s="178"/>
    </row>
    <row r="103" spans="1:8" s="2" customFormat="1" ht="13.5" customHeight="1">
      <c r="A103" s="167"/>
      <c r="B103" s="168"/>
      <c r="C103" s="168"/>
      <c r="D103" s="168" t="s">
        <v>212</v>
      </c>
      <c r="E103" s="168"/>
      <c r="F103" s="169">
        <v>3</v>
      </c>
      <c r="G103" s="170"/>
      <c r="H103" s="170"/>
    </row>
    <row r="104" spans="1:8" s="2" customFormat="1" ht="13.5" customHeight="1">
      <c r="A104" s="167"/>
      <c r="B104" s="168"/>
      <c r="C104" s="168"/>
      <c r="D104" s="168" t="s">
        <v>213</v>
      </c>
      <c r="E104" s="168"/>
      <c r="F104" s="169">
        <v>51.2</v>
      </c>
      <c r="G104" s="170"/>
      <c r="H104" s="170"/>
    </row>
    <row r="105" spans="1:8" s="2" customFormat="1" ht="13.5" customHeight="1">
      <c r="A105" s="171"/>
      <c r="B105" s="172"/>
      <c r="C105" s="172"/>
      <c r="D105" s="172" t="s">
        <v>117</v>
      </c>
      <c r="E105" s="172"/>
      <c r="F105" s="173">
        <v>54.2</v>
      </c>
      <c r="G105" s="174"/>
      <c r="H105" s="174"/>
    </row>
    <row r="106" spans="1:8" s="2" customFormat="1" ht="24" customHeight="1">
      <c r="A106" s="163">
        <v>27</v>
      </c>
      <c r="B106" s="164" t="s">
        <v>112</v>
      </c>
      <c r="C106" s="164">
        <v>565135121</v>
      </c>
      <c r="D106" s="164" t="s">
        <v>435</v>
      </c>
      <c r="E106" s="164" t="s">
        <v>115</v>
      </c>
      <c r="F106" s="165">
        <v>51.2</v>
      </c>
      <c r="G106" s="166"/>
      <c r="H106" s="166">
        <f>F106*G106</f>
        <v>0</v>
      </c>
    </row>
    <row r="107" spans="1:8" s="2" customFormat="1" ht="24" customHeight="1">
      <c r="A107" s="167"/>
      <c r="B107" s="168"/>
      <c r="C107" s="168"/>
      <c r="D107" s="168" t="s">
        <v>436</v>
      </c>
      <c r="E107" s="168"/>
      <c r="F107" s="169">
        <v>51.2</v>
      </c>
      <c r="G107" s="170"/>
      <c r="H107" s="170"/>
    </row>
    <row r="108" spans="1:8" s="2" customFormat="1" ht="13.5" customHeight="1">
      <c r="A108" s="171"/>
      <c r="B108" s="172"/>
      <c r="C108" s="172"/>
      <c r="D108" s="172" t="s">
        <v>117</v>
      </c>
      <c r="E108" s="172"/>
      <c r="F108" s="173">
        <v>51.2</v>
      </c>
      <c r="G108" s="174"/>
      <c r="H108" s="174"/>
    </row>
    <row r="109" spans="1:8" s="2" customFormat="1" ht="24" customHeight="1">
      <c r="A109" s="163">
        <v>28</v>
      </c>
      <c r="B109" s="164" t="s">
        <v>112</v>
      </c>
      <c r="C109" s="164" t="s">
        <v>214</v>
      </c>
      <c r="D109" s="164" t="s">
        <v>215</v>
      </c>
      <c r="E109" s="164" t="s">
        <v>115</v>
      </c>
      <c r="F109" s="165">
        <v>51.2</v>
      </c>
      <c r="G109" s="166"/>
      <c r="H109" s="166">
        <f>F109*G109</f>
        <v>0</v>
      </c>
    </row>
    <row r="110" spans="1:8" s="2" customFormat="1" ht="12" customHeight="1">
      <c r="A110" s="175"/>
      <c r="B110" s="176"/>
      <c r="C110" s="176"/>
      <c r="D110" s="176" t="s">
        <v>216</v>
      </c>
      <c r="E110" s="176"/>
      <c r="F110" s="177"/>
      <c r="G110" s="178"/>
      <c r="H110" s="178"/>
    </row>
    <row r="111" spans="1:8" s="2" customFormat="1" ht="13.5" customHeight="1">
      <c r="A111" s="167"/>
      <c r="B111" s="168"/>
      <c r="C111" s="168"/>
      <c r="D111" s="168" t="s">
        <v>213</v>
      </c>
      <c r="E111" s="168"/>
      <c r="F111" s="169">
        <v>51.2</v>
      </c>
      <c r="G111" s="170"/>
      <c r="H111" s="170"/>
    </row>
    <row r="112" spans="1:8" s="2" customFormat="1" ht="13.5" customHeight="1">
      <c r="A112" s="171"/>
      <c r="B112" s="172"/>
      <c r="C112" s="172"/>
      <c r="D112" s="172" t="s">
        <v>117</v>
      </c>
      <c r="E112" s="172"/>
      <c r="F112" s="173">
        <v>51.2</v>
      </c>
      <c r="G112" s="174"/>
      <c r="H112" s="174"/>
    </row>
    <row r="113" spans="1:8" s="2" customFormat="1" ht="13.5" customHeight="1">
      <c r="A113" s="163">
        <v>29</v>
      </c>
      <c r="B113" s="164" t="s">
        <v>112</v>
      </c>
      <c r="C113" s="164" t="s">
        <v>217</v>
      </c>
      <c r="D113" s="164" t="s">
        <v>218</v>
      </c>
      <c r="E113" s="164" t="s">
        <v>115</v>
      </c>
      <c r="F113" s="165">
        <v>51.2</v>
      </c>
      <c r="G113" s="166"/>
      <c r="H113" s="166">
        <f>F113*G113</f>
        <v>0</v>
      </c>
    </row>
    <row r="114" spans="1:8" s="2" customFormat="1" ht="24" customHeight="1">
      <c r="A114" s="167"/>
      <c r="B114" s="168"/>
      <c r="C114" s="168"/>
      <c r="D114" s="168" t="s">
        <v>219</v>
      </c>
      <c r="E114" s="168"/>
      <c r="F114" s="169">
        <v>51.2</v>
      </c>
      <c r="G114" s="170"/>
      <c r="H114" s="170"/>
    </row>
    <row r="115" spans="1:8" s="2" customFormat="1" ht="13.5" customHeight="1">
      <c r="A115" s="171"/>
      <c r="B115" s="172"/>
      <c r="C115" s="172"/>
      <c r="D115" s="172" t="s">
        <v>117</v>
      </c>
      <c r="E115" s="172"/>
      <c r="F115" s="173">
        <v>51.2</v>
      </c>
      <c r="G115" s="174"/>
      <c r="H115" s="174"/>
    </row>
    <row r="116" spans="1:8" s="2" customFormat="1" ht="24" customHeight="1">
      <c r="A116" s="163">
        <v>30</v>
      </c>
      <c r="B116" s="164" t="s">
        <v>112</v>
      </c>
      <c r="C116" s="164" t="s">
        <v>220</v>
      </c>
      <c r="D116" s="164" t="s">
        <v>221</v>
      </c>
      <c r="E116" s="164" t="s">
        <v>115</v>
      </c>
      <c r="F116" s="165">
        <v>108.6</v>
      </c>
      <c r="G116" s="166"/>
      <c r="H116" s="166">
        <f>F116*G116</f>
        <v>0</v>
      </c>
    </row>
    <row r="117" spans="1:8" s="2" customFormat="1" ht="12" customHeight="1">
      <c r="A117" s="175"/>
      <c r="B117" s="176"/>
      <c r="C117" s="176"/>
      <c r="D117" s="176" t="s">
        <v>222</v>
      </c>
      <c r="E117" s="176"/>
      <c r="F117" s="177"/>
      <c r="G117" s="178"/>
      <c r="H117" s="178"/>
    </row>
    <row r="118" spans="1:8" s="2" customFormat="1" ht="13.5" customHeight="1">
      <c r="A118" s="167"/>
      <c r="B118" s="168"/>
      <c r="C118" s="168"/>
      <c r="D118" s="168" t="s">
        <v>223</v>
      </c>
      <c r="E118" s="168"/>
      <c r="F118" s="169">
        <v>57.4</v>
      </c>
      <c r="G118" s="170"/>
      <c r="H118" s="170"/>
    </row>
    <row r="119" spans="1:8" s="2" customFormat="1" ht="13.5" customHeight="1">
      <c r="A119" s="167"/>
      <c r="B119" s="168"/>
      <c r="C119" s="168"/>
      <c r="D119" s="168" t="s">
        <v>224</v>
      </c>
      <c r="E119" s="168"/>
      <c r="F119" s="169">
        <v>51.2</v>
      </c>
      <c r="G119" s="170"/>
      <c r="H119" s="170"/>
    </row>
    <row r="120" spans="1:8" s="2" customFormat="1" ht="13.5" customHeight="1">
      <c r="A120" s="171"/>
      <c r="B120" s="172"/>
      <c r="C120" s="172"/>
      <c r="D120" s="172" t="s">
        <v>117</v>
      </c>
      <c r="E120" s="172"/>
      <c r="F120" s="173">
        <v>108.6</v>
      </c>
      <c r="G120" s="174"/>
      <c r="H120" s="174"/>
    </row>
    <row r="121" spans="1:8" s="2" customFormat="1" ht="24" customHeight="1">
      <c r="A121" s="163">
        <v>31</v>
      </c>
      <c r="B121" s="164" t="s">
        <v>112</v>
      </c>
      <c r="C121" s="164" t="s">
        <v>225</v>
      </c>
      <c r="D121" s="164" t="s">
        <v>226</v>
      </c>
      <c r="E121" s="164" t="s">
        <v>115</v>
      </c>
      <c r="F121" s="165">
        <v>51.2</v>
      </c>
      <c r="G121" s="166"/>
      <c r="H121" s="166">
        <f>F121*G121</f>
        <v>0</v>
      </c>
    </row>
    <row r="122" spans="1:8" s="2" customFormat="1" ht="12" customHeight="1">
      <c r="A122" s="175"/>
      <c r="B122" s="176"/>
      <c r="C122" s="176"/>
      <c r="D122" s="176" t="s">
        <v>227</v>
      </c>
      <c r="E122" s="176"/>
      <c r="F122" s="177"/>
      <c r="G122" s="178"/>
      <c r="H122" s="178"/>
    </row>
    <row r="123" spans="1:8" s="2" customFormat="1" ht="13.5" customHeight="1">
      <c r="A123" s="167"/>
      <c r="B123" s="168"/>
      <c r="C123" s="168"/>
      <c r="D123" s="168" t="s">
        <v>229</v>
      </c>
      <c r="E123" s="168"/>
      <c r="F123" s="169">
        <v>51.2</v>
      </c>
      <c r="G123" s="170"/>
      <c r="H123" s="170"/>
    </row>
    <row r="124" spans="1:8" s="2" customFormat="1" ht="13.5" customHeight="1">
      <c r="A124" s="171"/>
      <c r="B124" s="172"/>
      <c r="C124" s="172"/>
      <c r="D124" s="172" t="s">
        <v>117</v>
      </c>
      <c r="E124" s="172"/>
      <c r="F124" s="173">
        <v>51.2</v>
      </c>
      <c r="G124" s="174"/>
      <c r="H124" s="174"/>
    </row>
    <row r="125" spans="1:8" s="2" customFormat="1" ht="22.5">
      <c r="A125" s="163">
        <v>32</v>
      </c>
      <c r="B125" s="164" t="s">
        <v>112</v>
      </c>
      <c r="C125" s="164">
        <v>577144141</v>
      </c>
      <c r="D125" s="164" t="s">
        <v>437</v>
      </c>
      <c r="E125" s="164" t="s">
        <v>115</v>
      </c>
      <c r="F125" s="165">
        <v>57.4</v>
      </c>
      <c r="G125" s="166"/>
      <c r="H125" s="166">
        <f>F125*G125</f>
        <v>0</v>
      </c>
    </row>
    <row r="126" spans="1:8" s="2" customFormat="1" ht="13.5" customHeight="1">
      <c r="A126" s="175"/>
      <c r="B126" s="176"/>
      <c r="C126" s="176"/>
      <c r="D126" s="176" t="s">
        <v>438</v>
      </c>
      <c r="E126" s="176"/>
      <c r="F126" s="177"/>
      <c r="G126" s="178"/>
      <c r="H126" s="178"/>
    </row>
    <row r="127" spans="1:8" s="2" customFormat="1" ht="13.5" customHeight="1">
      <c r="A127" s="167"/>
      <c r="B127" s="168"/>
      <c r="C127" s="168"/>
      <c r="D127" s="168" t="s">
        <v>228</v>
      </c>
      <c r="E127" s="168"/>
      <c r="F127" s="169">
        <v>57.4</v>
      </c>
      <c r="G127" s="170"/>
      <c r="H127" s="170"/>
    </row>
    <row r="128" spans="1:8" s="2" customFormat="1" ht="13.5" customHeight="1">
      <c r="A128" s="171"/>
      <c r="B128" s="172"/>
      <c r="C128" s="172"/>
      <c r="D128" s="172" t="s">
        <v>117</v>
      </c>
      <c r="E128" s="172"/>
      <c r="F128" s="173">
        <v>57.4</v>
      </c>
      <c r="G128" s="174"/>
      <c r="H128" s="174"/>
    </row>
    <row r="129" spans="1:8" s="2" customFormat="1" ht="24" customHeight="1">
      <c r="A129" s="163">
        <v>33</v>
      </c>
      <c r="B129" s="164" t="s">
        <v>112</v>
      </c>
      <c r="C129" s="164" t="s">
        <v>230</v>
      </c>
      <c r="D129" s="164" t="s">
        <v>439</v>
      </c>
      <c r="E129" s="164" t="s">
        <v>115</v>
      </c>
      <c r="F129" s="165">
        <v>57.4</v>
      </c>
      <c r="G129" s="166"/>
      <c r="H129" s="166">
        <f>F129*G129</f>
        <v>0</v>
      </c>
    </row>
    <row r="130" spans="1:8" s="2" customFormat="1" ht="24" customHeight="1">
      <c r="A130" s="167"/>
      <c r="B130" s="168"/>
      <c r="C130" s="168"/>
      <c r="D130" s="168" t="s">
        <v>440</v>
      </c>
      <c r="E130" s="168"/>
      <c r="F130" s="169">
        <v>57.4</v>
      </c>
      <c r="G130" s="170"/>
      <c r="H130" s="170"/>
    </row>
    <row r="131" spans="1:8" s="2" customFormat="1" ht="13.5" customHeight="1">
      <c r="A131" s="171"/>
      <c r="B131" s="172"/>
      <c r="C131" s="172"/>
      <c r="D131" s="172" t="s">
        <v>117</v>
      </c>
      <c r="E131" s="172"/>
      <c r="F131" s="173">
        <v>57.4</v>
      </c>
      <c r="G131" s="174"/>
      <c r="H131" s="174"/>
    </row>
    <row r="132" spans="1:8" s="2" customFormat="1" ht="24" customHeight="1">
      <c r="A132" s="163">
        <v>34</v>
      </c>
      <c r="B132" s="164" t="s">
        <v>112</v>
      </c>
      <c r="C132" s="164" t="s">
        <v>231</v>
      </c>
      <c r="D132" s="164" t="s">
        <v>232</v>
      </c>
      <c r="E132" s="164" t="s">
        <v>115</v>
      </c>
      <c r="F132" s="165">
        <v>3</v>
      </c>
      <c r="G132" s="166"/>
      <c r="H132" s="166">
        <f>F132*G132</f>
        <v>0</v>
      </c>
    </row>
    <row r="133" spans="1:8" s="2" customFormat="1" ht="21" customHeight="1">
      <c r="A133" s="175"/>
      <c r="B133" s="176"/>
      <c r="C133" s="176"/>
      <c r="D133" s="176" t="s">
        <v>233</v>
      </c>
      <c r="E133" s="176"/>
      <c r="F133" s="177"/>
      <c r="G133" s="178"/>
      <c r="H133" s="178"/>
    </row>
    <row r="134" spans="1:8" s="2" customFormat="1" ht="13.5" customHeight="1">
      <c r="A134" s="167"/>
      <c r="B134" s="168"/>
      <c r="C134" s="168"/>
      <c r="D134" s="168" t="s">
        <v>234</v>
      </c>
      <c r="E134" s="168"/>
      <c r="F134" s="169">
        <v>3</v>
      </c>
      <c r="G134" s="170"/>
      <c r="H134" s="170"/>
    </row>
    <row r="135" spans="1:8" s="2" customFormat="1" ht="13.5" customHeight="1">
      <c r="A135" s="171"/>
      <c r="B135" s="172"/>
      <c r="C135" s="172"/>
      <c r="D135" s="172" t="s">
        <v>117</v>
      </c>
      <c r="E135" s="172"/>
      <c r="F135" s="173">
        <v>3</v>
      </c>
      <c r="G135" s="174"/>
      <c r="H135" s="174"/>
    </row>
    <row r="136" spans="1:8" s="2" customFormat="1" ht="28.5" customHeight="1">
      <c r="A136" s="159"/>
      <c r="B136" s="160"/>
      <c r="C136" s="160" t="s">
        <v>64</v>
      </c>
      <c r="D136" s="160" t="s">
        <v>235</v>
      </c>
      <c r="E136" s="160"/>
      <c r="F136" s="161"/>
      <c r="G136" s="162"/>
      <c r="H136" s="162">
        <f>SUM(H137:H147)</f>
        <v>0</v>
      </c>
    </row>
    <row r="137" spans="1:8" s="2" customFormat="1" ht="24" customHeight="1">
      <c r="A137" s="163">
        <v>35</v>
      </c>
      <c r="B137" s="164" t="s">
        <v>112</v>
      </c>
      <c r="C137" s="164" t="s">
        <v>236</v>
      </c>
      <c r="D137" s="164" t="s">
        <v>237</v>
      </c>
      <c r="E137" s="164" t="s">
        <v>115</v>
      </c>
      <c r="F137" s="165">
        <v>7.553</v>
      </c>
      <c r="G137" s="166"/>
      <c r="H137" s="166">
        <f>F137*G137</f>
        <v>0</v>
      </c>
    </row>
    <row r="138" spans="1:8" s="2" customFormat="1" ht="12" customHeight="1">
      <c r="A138" s="175"/>
      <c r="B138" s="176"/>
      <c r="C138" s="176"/>
      <c r="D138" s="176" t="s">
        <v>238</v>
      </c>
      <c r="E138" s="176"/>
      <c r="F138" s="177"/>
      <c r="G138" s="178"/>
      <c r="H138" s="178"/>
    </row>
    <row r="139" spans="1:8" s="2" customFormat="1" ht="24" customHeight="1">
      <c r="A139" s="167"/>
      <c r="B139" s="168"/>
      <c r="C139" s="168"/>
      <c r="D139" s="168" t="s">
        <v>239</v>
      </c>
      <c r="E139" s="168"/>
      <c r="F139" s="169">
        <v>7.553</v>
      </c>
      <c r="G139" s="170"/>
      <c r="H139" s="170"/>
    </row>
    <row r="140" spans="1:8" s="2" customFormat="1" ht="13.5" customHeight="1">
      <c r="A140" s="171"/>
      <c r="B140" s="172"/>
      <c r="C140" s="172"/>
      <c r="D140" s="172" t="s">
        <v>117</v>
      </c>
      <c r="E140" s="172"/>
      <c r="F140" s="173">
        <v>7.553</v>
      </c>
      <c r="G140" s="174"/>
      <c r="H140" s="174"/>
    </row>
    <row r="141" spans="1:8" s="2" customFormat="1" ht="24" customHeight="1">
      <c r="A141" s="163">
        <v>36</v>
      </c>
      <c r="B141" s="164" t="s">
        <v>112</v>
      </c>
      <c r="C141" s="164" t="s">
        <v>240</v>
      </c>
      <c r="D141" s="164" t="s">
        <v>241</v>
      </c>
      <c r="E141" s="164" t="s">
        <v>115</v>
      </c>
      <c r="F141" s="165">
        <v>12.3</v>
      </c>
      <c r="G141" s="166"/>
      <c r="H141" s="166">
        <f>F141*G141</f>
        <v>0</v>
      </c>
    </row>
    <row r="142" spans="1:8" s="2" customFormat="1" ht="13.5" customHeight="1">
      <c r="A142" s="167"/>
      <c r="B142" s="168"/>
      <c r="C142" s="168"/>
      <c r="D142" s="168" t="s">
        <v>242</v>
      </c>
      <c r="E142" s="168"/>
      <c r="F142" s="169">
        <v>12.3</v>
      </c>
      <c r="G142" s="170"/>
      <c r="H142" s="170"/>
    </row>
    <row r="143" spans="1:8" s="2" customFormat="1" ht="13.5" customHeight="1">
      <c r="A143" s="171"/>
      <c r="B143" s="172"/>
      <c r="C143" s="172"/>
      <c r="D143" s="172" t="s">
        <v>117</v>
      </c>
      <c r="E143" s="172"/>
      <c r="F143" s="173">
        <v>12.3</v>
      </c>
      <c r="G143" s="174"/>
      <c r="H143" s="174"/>
    </row>
    <row r="144" spans="1:8" s="2" customFormat="1" ht="24" customHeight="1">
      <c r="A144" s="163">
        <v>37</v>
      </c>
      <c r="B144" s="164" t="s">
        <v>112</v>
      </c>
      <c r="C144" s="164" t="s">
        <v>243</v>
      </c>
      <c r="D144" s="164" t="s">
        <v>244</v>
      </c>
      <c r="E144" s="164" t="s">
        <v>115</v>
      </c>
      <c r="F144" s="165">
        <v>4.14</v>
      </c>
      <c r="G144" s="166"/>
      <c r="H144" s="166">
        <f>F144*G144</f>
        <v>0</v>
      </c>
    </row>
    <row r="145" spans="1:8" s="2" customFormat="1" ht="13.5" customHeight="1">
      <c r="A145" s="167"/>
      <c r="B145" s="168"/>
      <c r="C145" s="168"/>
      <c r="D145" s="168" t="s">
        <v>245</v>
      </c>
      <c r="E145" s="168"/>
      <c r="F145" s="169">
        <v>4.14</v>
      </c>
      <c r="G145" s="170"/>
      <c r="H145" s="170"/>
    </row>
    <row r="146" spans="1:8" s="2" customFormat="1" ht="13.5" customHeight="1">
      <c r="A146" s="171"/>
      <c r="B146" s="172"/>
      <c r="C146" s="172"/>
      <c r="D146" s="172" t="s">
        <v>117</v>
      </c>
      <c r="E146" s="172"/>
      <c r="F146" s="173">
        <v>4.14</v>
      </c>
      <c r="G146" s="174"/>
      <c r="H146" s="174"/>
    </row>
    <row r="147" spans="1:8" s="2" customFormat="1" ht="13.5" customHeight="1">
      <c r="A147" s="163">
        <v>38</v>
      </c>
      <c r="B147" s="164" t="s">
        <v>112</v>
      </c>
      <c r="C147" s="164" t="s">
        <v>246</v>
      </c>
      <c r="D147" s="164" t="s">
        <v>247</v>
      </c>
      <c r="E147" s="164" t="s">
        <v>115</v>
      </c>
      <c r="F147" s="165">
        <v>2.3</v>
      </c>
      <c r="G147" s="166"/>
      <c r="H147" s="166">
        <f>F147*G147</f>
        <v>0</v>
      </c>
    </row>
    <row r="148" spans="1:8" s="2" customFormat="1" ht="24" customHeight="1">
      <c r="A148" s="167"/>
      <c r="B148" s="168"/>
      <c r="C148" s="168"/>
      <c r="D148" s="168" t="s">
        <v>248</v>
      </c>
      <c r="E148" s="168"/>
      <c r="F148" s="169">
        <v>2.3</v>
      </c>
      <c r="G148" s="170"/>
      <c r="H148" s="170"/>
    </row>
    <row r="149" spans="1:8" s="2" customFormat="1" ht="13.5" customHeight="1">
      <c r="A149" s="171"/>
      <c r="B149" s="172"/>
      <c r="C149" s="172"/>
      <c r="D149" s="172" t="s">
        <v>117</v>
      </c>
      <c r="E149" s="172"/>
      <c r="F149" s="173">
        <v>2.3</v>
      </c>
      <c r="G149" s="174"/>
      <c r="H149" s="174"/>
    </row>
    <row r="150" spans="1:8" s="2" customFormat="1" ht="28.5" customHeight="1">
      <c r="A150" s="159"/>
      <c r="B150" s="160"/>
      <c r="C150" s="160" t="s">
        <v>46</v>
      </c>
      <c r="D150" s="160" t="s">
        <v>249</v>
      </c>
      <c r="E150" s="160"/>
      <c r="F150" s="161"/>
      <c r="G150" s="162"/>
      <c r="H150" s="162">
        <f>SUM(H151:H219)</f>
        <v>0</v>
      </c>
    </row>
    <row r="151" spans="1:8" s="2" customFormat="1" ht="24" customHeight="1">
      <c r="A151" s="163">
        <v>39</v>
      </c>
      <c r="B151" s="164" t="s">
        <v>112</v>
      </c>
      <c r="C151" s="164" t="s">
        <v>250</v>
      </c>
      <c r="D151" s="164" t="s">
        <v>251</v>
      </c>
      <c r="E151" s="164" t="s">
        <v>128</v>
      </c>
      <c r="F151" s="165">
        <v>23</v>
      </c>
      <c r="G151" s="166"/>
      <c r="H151" s="166">
        <f>F151*G151</f>
        <v>0</v>
      </c>
    </row>
    <row r="152" spans="1:8" s="2" customFormat="1" ht="34.5" customHeight="1">
      <c r="A152" s="167"/>
      <c r="B152" s="168"/>
      <c r="C152" s="168"/>
      <c r="D152" s="168" t="s">
        <v>252</v>
      </c>
      <c r="E152" s="168"/>
      <c r="F152" s="169">
        <v>23</v>
      </c>
      <c r="G152" s="170"/>
      <c r="H152" s="170"/>
    </row>
    <row r="153" spans="1:8" s="2" customFormat="1" ht="13.5" customHeight="1">
      <c r="A153" s="171"/>
      <c r="B153" s="172"/>
      <c r="C153" s="172"/>
      <c r="D153" s="172" t="s">
        <v>117</v>
      </c>
      <c r="E153" s="172"/>
      <c r="F153" s="173">
        <v>23</v>
      </c>
      <c r="G153" s="174"/>
      <c r="H153" s="174"/>
    </row>
    <row r="154" spans="1:8" s="2" customFormat="1" ht="24" customHeight="1">
      <c r="A154" s="179">
        <v>40</v>
      </c>
      <c r="B154" s="180" t="s">
        <v>253</v>
      </c>
      <c r="C154" s="180" t="s">
        <v>254</v>
      </c>
      <c r="D154" s="180" t="s">
        <v>255</v>
      </c>
      <c r="E154" s="180" t="s">
        <v>128</v>
      </c>
      <c r="F154" s="181">
        <v>23</v>
      </c>
      <c r="G154" s="182"/>
      <c r="H154" s="182">
        <f>F154*G154</f>
        <v>0</v>
      </c>
    </row>
    <row r="155" spans="1:8" s="2" customFormat="1" ht="24" customHeight="1">
      <c r="A155" s="163">
        <v>41</v>
      </c>
      <c r="B155" s="164" t="s">
        <v>112</v>
      </c>
      <c r="C155" s="164" t="s">
        <v>256</v>
      </c>
      <c r="D155" s="164" t="s">
        <v>257</v>
      </c>
      <c r="E155" s="164" t="s">
        <v>258</v>
      </c>
      <c r="F155" s="165">
        <v>1</v>
      </c>
      <c r="G155" s="166"/>
      <c r="H155" s="166">
        <f>F155*G155</f>
        <v>0</v>
      </c>
    </row>
    <row r="156" spans="1:8" s="2" customFormat="1" ht="24" customHeight="1">
      <c r="A156" s="167"/>
      <c r="B156" s="168"/>
      <c r="C156" s="168"/>
      <c r="D156" s="168" t="s">
        <v>259</v>
      </c>
      <c r="E156" s="168"/>
      <c r="F156" s="169">
        <v>1</v>
      </c>
      <c r="G156" s="170"/>
      <c r="H156" s="170"/>
    </row>
    <row r="157" spans="1:8" s="2" customFormat="1" ht="13.5" customHeight="1">
      <c r="A157" s="171"/>
      <c r="B157" s="172"/>
      <c r="C157" s="172"/>
      <c r="D157" s="172" t="s">
        <v>117</v>
      </c>
      <c r="E157" s="172"/>
      <c r="F157" s="173">
        <v>1</v>
      </c>
      <c r="G157" s="174"/>
      <c r="H157" s="174"/>
    </row>
    <row r="158" spans="1:8" s="2" customFormat="1" ht="13.5" customHeight="1">
      <c r="A158" s="163">
        <v>42</v>
      </c>
      <c r="B158" s="164" t="s">
        <v>112</v>
      </c>
      <c r="C158" s="164" t="s">
        <v>260</v>
      </c>
      <c r="D158" s="164" t="s">
        <v>261</v>
      </c>
      <c r="E158" s="164" t="s">
        <v>173</v>
      </c>
      <c r="F158" s="165">
        <v>2</v>
      </c>
      <c r="G158" s="166"/>
      <c r="H158" s="166">
        <f>F158*G158</f>
        <v>0</v>
      </c>
    </row>
    <row r="159" spans="1:8" s="2" customFormat="1" ht="13.5" customHeight="1">
      <c r="A159" s="167"/>
      <c r="B159" s="168"/>
      <c r="C159" s="168"/>
      <c r="D159" s="168" t="s">
        <v>262</v>
      </c>
      <c r="E159" s="168"/>
      <c r="F159" s="169">
        <v>2</v>
      </c>
      <c r="G159" s="170"/>
      <c r="H159" s="170"/>
    </row>
    <row r="160" spans="1:8" s="2" customFormat="1" ht="13.5" customHeight="1">
      <c r="A160" s="171"/>
      <c r="B160" s="172"/>
      <c r="C160" s="172"/>
      <c r="D160" s="172" t="s">
        <v>117</v>
      </c>
      <c r="E160" s="172"/>
      <c r="F160" s="173">
        <v>2</v>
      </c>
      <c r="G160" s="174"/>
      <c r="H160" s="174"/>
    </row>
    <row r="161" spans="1:8" s="2" customFormat="1" ht="24" customHeight="1">
      <c r="A161" s="163">
        <v>43</v>
      </c>
      <c r="B161" s="164" t="s">
        <v>112</v>
      </c>
      <c r="C161" s="164" t="s">
        <v>263</v>
      </c>
      <c r="D161" s="164" t="s">
        <v>264</v>
      </c>
      <c r="E161" s="164" t="s">
        <v>128</v>
      </c>
      <c r="F161" s="165">
        <v>8</v>
      </c>
      <c r="G161" s="166"/>
      <c r="H161" s="166">
        <f>F161*G161</f>
        <v>0</v>
      </c>
    </row>
    <row r="162" spans="1:8" s="2" customFormat="1" ht="24" customHeight="1">
      <c r="A162" s="167"/>
      <c r="B162" s="168"/>
      <c r="C162" s="168"/>
      <c r="D162" s="168" t="s">
        <v>265</v>
      </c>
      <c r="E162" s="168"/>
      <c r="F162" s="169">
        <v>8</v>
      </c>
      <c r="G162" s="170"/>
      <c r="H162" s="170"/>
    </row>
    <row r="163" spans="1:8" s="2" customFormat="1" ht="13.5" customHeight="1">
      <c r="A163" s="171"/>
      <c r="B163" s="172"/>
      <c r="C163" s="172"/>
      <c r="D163" s="172" t="s">
        <v>117</v>
      </c>
      <c r="E163" s="172"/>
      <c r="F163" s="173">
        <v>8</v>
      </c>
      <c r="G163" s="174"/>
      <c r="H163" s="174"/>
    </row>
    <row r="164" spans="1:8" s="2" customFormat="1" ht="13.5" customHeight="1">
      <c r="A164" s="179">
        <v>44</v>
      </c>
      <c r="B164" s="180" t="s">
        <v>266</v>
      </c>
      <c r="C164" s="180" t="s">
        <v>267</v>
      </c>
      <c r="D164" s="180" t="s">
        <v>268</v>
      </c>
      <c r="E164" s="180" t="s">
        <v>128</v>
      </c>
      <c r="F164" s="181">
        <v>8.24</v>
      </c>
      <c r="G164" s="182"/>
      <c r="H164" s="182">
        <f>F164*G164</f>
        <v>0</v>
      </c>
    </row>
    <row r="165" spans="1:8" s="2" customFormat="1" ht="13.5" customHeight="1">
      <c r="A165" s="167"/>
      <c r="B165" s="168"/>
      <c r="C165" s="168"/>
      <c r="D165" s="168" t="s">
        <v>269</v>
      </c>
      <c r="E165" s="168"/>
      <c r="F165" s="169">
        <v>8.24</v>
      </c>
      <c r="G165" s="170"/>
      <c r="H165" s="170"/>
    </row>
    <row r="166" spans="1:8" s="2" customFormat="1" ht="13.5" customHeight="1">
      <c r="A166" s="171"/>
      <c r="B166" s="172"/>
      <c r="C166" s="172"/>
      <c r="D166" s="172" t="s">
        <v>117</v>
      </c>
      <c r="E166" s="172"/>
      <c r="F166" s="173">
        <v>8.24</v>
      </c>
      <c r="G166" s="174"/>
      <c r="H166" s="174"/>
    </row>
    <row r="167" spans="1:8" s="2" customFormat="1" ht="24" customHeight="1">
      <c r="A167" s="163">
        <v>45</v>
      </c>
      <c r="B167" s="164" t="s">
        <v>112</v>
      </c>
      <c r="C167" s="164" t="s">
        <v>270</v>
      </c>
      <c r="D167" s="164" t="s">
        <v>271</v>
      </c>
      <c r="E167" s="164" t="s">
        <v>128</v>
      </c>
      <c r="F167" s="165">
        <v>55</v>
      </c>
      <c r="G167" s="166"/>
      <c r="H167" s="166">
        <f>F167*G167</f>
        <v>0</v>
      </c>
    </row>
    <row r="168" spans="1:8" s="2" customFormat="1" ht="12" customHeight="1">
      <c r="A168" s="175"/>
      <c r="B168" s="176"/>
      <c r="C168" s="176"/>
      <c r="D168" s="176" t="s">
        <v>272</v>
      </c>
      <c r="E168" s="176"/>
      <c r="F168" s="177"/>
      <c r="G168" s="178"/>
      <c r="H168" s="178"/>
    </row>
    <row r="169" spans="1:8" s="2" customFormat="1" ht="13.5" customHeight="1">
      <c r="A169" s="167"/>
      <c r="B169" s="168"/>
      <c r="C169" s="168"/>
      <c r="D169" s="168" t="s">
        <v>273</v>
      </c>
      <c r="E169" s="168"/>
      <c r="F169" s="169">
        <v>23</v>
      </c>
      <c r="G169" s="170"/>
      <c r="H169" s="170"/>
    </row>
    <row r="170" spans="1:8" s="2" customFormat="1" ht="13.5" customHeight="1">
      <c r="A170" s="167"/>
      <c r="B170" s="168"/>
      <c r="C170" s="168"/>
      <c r="D170" s="168" t="s">
        <v>274</v>
      </c>
      <c r="E170" s="168"/>
      <c r="F170" s="169">
        <v>16</v>
      </c>
      <c r="G170" s="170"/>
      <c r="H170" s="170"/>
    </row>
    <row r="171" spans="1:8" s="2" customFormat="1" ht="13.5" customHeight="1">
      <c r="A171" s="167"/>
      <c r="B171" s="168"/>
      <c r="C171" s="168"/>
      <c r="D171" s="168" t="s">
        <v>275</v>
      </c>
      <c r="E171" s="168"/>
      <c r="F171" s="169">
        <v>16</v>
      </c>
      <c r="G171" s="170"/>
      <c r="H171" s="170"/>
    </row>
    <row r="172" spans="1:8" s="2" customFormat="1" ht="13.5" customHeight="1">
      <c r="A172" s="171"/>
      <c r="B172" s="172"/>
      <c r="C172" s="172"/>
      <c r="D172" s="172" t="s">
        <v>117</v>
      </c>
      <c r="E172" s="172"/>
      <c r="F172" s="173">
        <v>55</v>
      </c>
      <c r="G172" s="174"/>
      <c r="H172" s="174"/>
    </row>
    <row r="173" spans="1:8" s="2" customFormat="1" ht="24" customHeight="1">
      <c r="A173" s="163">
        <v>46</v>
      </c>
      <c r="B173" s="164" t="s">
        <v>112</v>
      </c>
      <c r="C173" s="164" t="s">
        <v>276</v>
      </c>
      <c r="D173" s="164" t="s">
        <v>277</v>
      </c>
      <c r="E173" s="164" t="s">
        <v>115</v>
      </c>
      <c r="F173" s="165">
        <v>27.9</v>
      </c>
      <c r="G173" s="166"/>
      <c r="H173" s="166">
        <f>F173*G173</f>
        <v>0</v>
      </c>
    </row>
    <row r="174" spans="1:8" s="2" customFormat="1" ht="12" customHeight="1">
      <c r="A174" s="175"/>
      <c r="B174" s="176"/>
      <c r="C174" s="176"/>
      <c r="D174" s="176" t="s">
        <v>278</v>
      </c>
      <c r="E174" s="176"/>
      <c r="F174" s="177"/>
      <c r="G174" s="178"/>
      <c r="H174" s="178"/>
    </row>
    <row r="175" spans="1:8" s="2" customFormat="1" ht="13.5" customHeight="1">
      <c r="A175" s="167"/>
      <c r="B175" s="168"/>
      <c r="C175" s="168"/>
      <c r="D175" s="168" t="s">
        <v>279</v>
      </c>
      <c r="E175" s="168"/>
      <c r="F175" s="169">
        <v>27.9</v>
      </c>
      <c r="G175" s="170"/>
      <c r="H175" s="170"/>
    </row>
    <row r="176" spans="1:8" s="2" customFormat="1" ht="13.5" customHeight="1">
      <c r="A176" s="171"/>
      <c r="B176" s="172"/>
      <c r="C176" s="172"/>
      <c r="D176" s="172" t="s">
        <v>117</v>
      </c>
      <c r="E176" s="172"/>
      <c r="F176" s="173">
        <v>27.9</v>
      </c>
      <c r="G176" s="174"/>
      <c r="H176" s="174"/>
    </row>
    <row r="177" spans="1:8" s="2" customFormat="1" ht="13.5" customHeight="1">
      <c r="A177" s="163">
        <v>47</v>
      </c>
      <c r="B177" s="164" t="s">
        <v>112</v>
      </c>
      <c r="C177" s="164" t="s">
        <v>280</v>
      </c>
      <c r="D177" s="164" t="s">
        <v>281</v>
      </c>
      <c r="E177" s="164" t="s">
        <v>128</v>
      </c>
      <c r="F177" s="165">
        <v>15.7</v>
      </c>
      <c r="G177" s="166"/>
      <c r="H177" s="166">
        <f>F177*G177</f>
        <v>0</v>
      </c>
    </row>
    <row r="178" spans="1:8" s="2" customFormat="1" ht="24" customHeight="1">
      <c r="A178" s="167"/>
      <c r="B178" s="168"/>
      <c r="C178" s="168"/>
      <c r="D178" s="168" t="s">
        <v>282</v>
      </c>
      <c r="E178" s="168"/>
      <c r="F178" s="169">
        <v>15.7</v>
      </c>
      <c r="G178" s="170"/>
      <c r="H178" s="170"/>
    </row>
    <row r="179" spans="1:8" s="2" customFormat="1" ht="13.5" customHeight="1">
      <c r="A179" s="171"/>
      <c r="B179" s="172"/>
      <c r="C179" s="172"/>
      <c r="D179" s="172" t="s">
        <v>117</v>
      </c>
      <c r="E179" s="172"/>
      <c r="F179" s="173">
        <v>15.7</v>
      </c>
      <c r="G179" s="174"/>
      <c r="H179" s="174"/>
    </row>
    <row r="180" spans="1:8" s="2" customFormat="1" ht="13.5" customHeight="1">
      <c r="A180" s="163">
        <v>48</v>
      </c>
      <c r="B180" s="164" t="s">
        <v>112</v>
      </c>
      <c r="C180" s="164" t="s">
        <v>283</v>
      </c>
      <c r="D180" s="164" t="s">
        <v>284</v>
      </c>
      <c r="E180" s="164" t="s">
        <v>128</v>
      </c>
      <c r="F180" s="165">
        <v>15.7</v>
      </c>
      <c r="G180" s="166"/>
      <c r="H180" s="166">
        <f>F180*G180</f>
        <v>0</v>
      </c>
    </row>
    <row r="181" spans="1:8" s="2" customFormat="1" ht="24" customHeight="1">
      <c r="A181" s="167"/>
      <c r="B181" s="168"/>
      <c r="C181" s="168"/>
      <c r="D181" s="168" t="s">
        <v>285</v>
      </c>
      <c r="E181" s="168"/>
      <c r="F181" s="169">
        <v>15.7</v>
      </c>
      <c r="G181" s="170"/>
      <c r="H181" s="170"/>
    </row>
    <row r="182" spans="1:8" s="2" customFormat="1" ht="13.5" customHeight="1">
      <c r="A182" s="171"/>
      <c r="B182" s="172"/>
      <c r="C182" s="172"/>
      <c r="D182" s="172" t="s">
        <v>117</v>
      </c>
      <c r="E182" s="172"/>
      <c r="F182" s="173">
        <v>15.7</v>
      </c>
      <c r="G182" s="174"/>
      <c r="H182" s="174"/>
    </row>
    <row r="183" spans="1:8" s="2" customFormat="1" ht="13.5" customHeight="1">
      <c r="A183" s="163">
        <v>49</v>
      </c>
      <c r="B183" s="164" t="s">
        <v>112</v>
      </c>
      <c r="C183" s="164" t="s">
        <v>286</v>
      </c>
      <c r="D183" s="164" t="s">
        <v>287</v>
      </c>
      <c r="E183" s="164" t="s">
        <v>136</v>
      </c>
      <c r="F183" s="165">
        <v>29.737</v>
      </c>
      <c r="G183" s="166"/>
      <c r="H183" s="166">
        <f>F183*G183</f>
        <v>0</v>
      </c>
    </row>
    <row r="184" spans="1:8" s="2" customFormat="1" ht="13.5" customHeight="1">
      <c r="A184" s="167"/>
      <c r="B184" s="168"/>
      <c r="C184" s="168"/>
      <c r="D184" s="168" t="s">
        <v>288</v>
      </c>
      <c r="E184" s="168"/>
      <c r="F184" s="169">
        <v>8.775</v>
      </c>
      <c r="G184" s="170"/>
      <c r="H184" s="170"/>
    </row>
    <row r="185" spans="1:8" s="2" customFormat="1" ht="13.5" customHeight="1">
      <c r="A185" s="167"/>
      <c r="B185" s="168"/>
      <c r="C185" s="168"/>
      <c r="D185" s="168" t="s">
        <v>289</v>
      </c>
      <c r="E185" s="168"/>
      <c r="F185" s="169">
        <v>0.48</v>
      </c>
      <c r="G185" s="170"/>
      <c r="H185" s="170"/>
    </row>
    <row r="186" spans="1:8" s="2" customFormat="1" ht="13.5" customHeight="1">
      <c r="A186" s="167"/>
      <c r="B186" s="168"/>
      <c r="C186" s="168"/>
      <c r="D186" s="168" t="s">
        <v>290</v>
      </c>
      <c r="E186" s="168"/>
      <c r="F186" s="169">
        <v>20.482</v>
      </c>
      <c r="G186" s="170"/>
      <c r="H186" s="170"/>
    </row>
    <row r="187" spans="1:8" s="2" customFormat="1" ht="13.5" customHeight="1">
      <c r="A187" s="171"/>
      <c r="B187" s="172"/>
      <c r="C187" s="172"/>
      <c r="D187" s="172" t="s">
        <v>117</v>
      </c>
      <c r="E187" s="172"/>
      <c r="F187" s="173">
        <v>29.737</v>
      </c>
      <c r="G187" s="174"/>
      <c r="H187" s="174"/>
    </row>
    <row r="188" spans="1:8" s="2" customFormat="1" ht="13.5" customHeight="1">
      <c r="A188" s="163">
        <v>50</v>
      </c>
      <c r="B188" s="164" t="s">
        <v>112</v>
      </c>
      <c r="C188" s="164" t="s">
        <v>291</v>
      </c>
      <c r="D188" s="164" t="s">
        <v>292</v>
      </c>
      <c r="E188" s="164" t="s">
        <v>136</v>
      </c>
      <c r="F188" s="165">
        <v>11.437</v>
      </c>
      <c r="G188" s="166"/>
      <c r="H188" s="166">
        <f>F188*G188</f>
        <v>0</v>
      </c>
    </row>
    <row r="189" spans="1:8" s="2" customFormat="1" ht="13.5" customHeight="1">
      <c r="A189" s="167"/>
      <c r="B189" s="168"/>
      <c r="C189" s="168"/>
      <c r="D189" s="168" t="s">
        <v>293</v>
      </c>
      <c r="E189" s="168"/>
      <c r="F189" s="169">
        <v>11.437</v>
      </c>
      <c r="G189" s="170"/>
      <c r="H189" s="170"/>
    </row>
    <row r="190" spans="1:8" s="2" customFormat="1" ht="13.5" customHeight="1">
      <c r="A190" s="171"/>
      <c r="B190" s="172"/>
      <c r="C190" s="172"/>
      <c r="D190" s="172" t="s">
        <v>117</v>
      </c>
      <c r="E190" s="172"/>
      <c r="F190" s="173">
        <v>11.437</v>
      </c>
      <c r="G190" s="174"/>
      <c r="H190" s="174"/>
    </row>
    <row r="191" spans="1:8" s="2" customFormat="1" ht="13.5" customHeight="1">
      <c r="A191" s="163">
        <v>51</v>
      </c>
      <c r="B191" s="164" t="s">
        <v>112</v>
      </c>
      <c r="C191" s="164" t="s">
        <v>294</v>
      </c>
      <c r="D191" s="164" t="s">
        <v>295</v>
      </c>
      <c r="E191" s="164" t="s">
        <v>128</v>
      </c>
      <c r="F191" s="165">
        <v>23.2</v>
      </c>
      <c r="G191" s="166"/>
      <c r="H191" s="166">
        <f>F191*G191</f>
        <v>0</v>
      </c>
    </row>
    <row r="192" spans="1:8" s="2" customFormat="1" ht="12" customHeight="1">
      <c r="A192" s="175"/>
      <c r="B192" s="176"/>
      <c r="C192" s="176"/>
      <c r="D192" s="176" t="s">
        <v>296</v>
      </c>
      <c r="E192" s="176"/>
      <c r="F192" s="177"/>
      <c r="G192" s="178"/>
      <c r="H192" s="178"/>
    </row>
    <row r="193" spans="1:8" s="2" customFormat="1" ht="24" customHeight="1">
      <c r="A193" s="167"/>
      <c r="B193" s="168"/>
      <c r="C193" s="168"/>
      <c r="D193" s="168" t="s">
        <v>297</v>
      </c>
      <c r="E193" s="168"/>
      <c r="F193" s="169">
        <v>23.2</v>
      </c>
      <c r="G193" s="170"/>
      <c r="H193" s="170"/>
    </row>
    <row r="194" spans="1:8" s="2" customFormat="1" ht="13.5" customHeight="1">
      <c r="A194" s="171"/>
      <c r="B194" s="172"/>
      <c r="C194" s="172"/>
      <c r="D194" s="172" t="s">
        <v>117</v>
      </c>
      <c r="E194" s="172"/>
      <c r="F194" s="173">
        <v>23.2</v>
      </c>
      <c r="G194" s="174"/>
      <c r="H194" s="174"/>
    </row>
    <row r="195" spans="1:8" s="2" customFormat="1" ht="24" customHeight="1">
      <c r="A195" s="163">
        <v>52</v>
      </c>
      <c r="B195" s="164" t="s">
        <v>112</v>
      </c>
      <c r="C195" s="164" t="s">
        <v>298</v>
      </c>
      <c r="D195" s="164" t="s">
        <v>299</v>
      </c>
      <c r="E195" s="164" t="s">
        <v>173</v>
      </c>
      <c r="F195" s="165">
        <v>3</v>
      </c>
      <c r="G195" s="166"/>
      <c r="H195" s="166">
        <f>F195*G195</f>
        <v>0</v>
      </c>
    </row>
    <row r="196" spans="1:8" s="2" customFormat="1" ht="13.5" customHeight="1">
      <c r="A196" s="167"/>
      <c r="B196" s="168"/>
      <c r="C196" s="168"/>
      <c r="D196" s="168" t="s">
        <v>300</v>
      </c>
      <c r="E196" s="168"/>
      <c r="F196" s="169">
        <v>1</v>
      </c>
      <c r="G196" s="170"/>
      <c r="H196" s="170"/>
    </row>
    <row r="197" spans="1:8" s="2" customFormat="1" ht="13.5" customHeight="1">
      <c r="A197" s="167"/>
      <c r="B197" s="168"/>
      <c r="C197" s="168"/>
      <c r="D197" s="168" t="s">
        <v>301</v>
      </c>
      <c r="E197" s="168"/>
      <c r="F197" s="169">
        <v>1</v>
      </c>
      <c r="G197" s="170"/>
      <c r="H197" s="170"/>
    </row>
    <row r="198" spans="1:8" s="2" customFormat="1" ht="13.5" customHeight="1">
      <c r="A198" s="167"/>
      <c r="B198" s="168"/>
      <c r="C198" s="168"/>
      <c r="D198" s="168" t="s">
        <v>302</v>
      </c>
      <c r="E198" s="168"/>
      <c r="F198" s="169">
        <v>1</v>
      </c>
      <c r="G198" s="170"/>
      <c r="H198" s="170"/>
    </row>
    <row r="199" spans="1:8" s="2" customFormat="1" ht="13.5" customHeight="1">
      <c r="A199" s="171"/>
      <c r="B199" s="172"/>
      <c r="C199" s="172"/>
      <c r="D199" s="172" t="s">
        <v>117</v>
      </c>
      <c r="E199" s="172"/>
      <c r="F199" s="173">
        <v>3</v>
      </c>
      <c r="G199" s="174"/>
      <c r="H199" s="174"/>
    </row>
    <row r="200" spans="1:8" s="2" customFormat="1" ht="24" customHeight="1">
      <c r="A200" s="163">
        <v>53</v>
      </c>
      <c r="B200" s="164" t="s">
        <v>112</v>
      </c>
      <c r="C200" s="164" t="s">
        <v>303</v>
      </c>
      <c r="D200" s="164" t="s">
        <v>304</v>
      </c>
      <c r="E200" s="164" t="s">
        <v>173</v>
      </c>
      <c r="F200" s="165">
        <v>9.6</v>
      </c>
      <c r="G200" s="166"/>
      <c r="H200" s="166">
        <f>F200*G200</f>
        <v>0</v>
      </c>
    </row>
    <row r="201" spans="1:8" s="2" customFormat="1" ht="24" customHeight="1">
      <c r="A201" s="167"/>
      <c r="B201" s="168"/>
      <c r="C201" s="168"/>
      <c r="D201" s="168" t="s">
        <v>305</v>
      </c>
      <c r="E201" s="168"/>
      <c r="F201" s="169">
        <v>9.6</v>
      </c>
      <c r="G201" s="170"/>
      <c r="H201" s="170"/>
    </row>
    <row r="202" spans="1:8" s="2" customFormat="1" ht="13.5" customHeight="1">
      <c r="A202" s="171"/>
      <c r="B202" s="172"/>
      <c r="C202" s="172"/>
      <c r="D202" s="172" t="s">
        <v>117</v>
      </c>
      <c r="E202" s="172"/>
      <c r="F202" s="173">
        <v>9.6</v>
      </c>
      <c r="G202" s="174"/>
      <c r="H202" s="174"/>
    </row>
    <row r="203" spans="1:8" s="2" customFormat="1" ht="24" customHeight="1">
      <c r="A203" s="163">
        <v>54</v>
      </c>
      <c r="B203" s="164" t="s">
        <v>112</v>
      </c>
      <c r="C203" s="164" t="s">
        <v>306</v>
      </c>
      <c r="D203" s="164" t="s">
        <v>307</v>
      </c>
      <c r="E203" s="164" t="s">
        <v>173</v>
      </c>
      <c r="F203" s="165">
        <v>5.5</v>
      </c>
      <c r="G203" s="166"/>
      <c r="H203" s="166">
        <f>F203*G203</f>
        <v>0</v>
      </c>
    </row>
    <row r="204" spans="1:8" s="2" customFormat="1" ht="12" customHeight="1">
      <c r="A204" s="175"/>
      <c r="B204" s="176"/>
      <c r="C204" s="176"/>
      <c r="D204" s="176" t="s">
        <v>308</v>
      </c>
      <c r="E204" s="176"/>
      <c r="F204" s="177"/>
      <c r="G204" s="178"/>
      <c r="H204" s="178"/>
    </row>
    <row r="205" spans="1:8" s="2" customFormat="1" ht="13.5" customHeight="1">
      <c r="A205" s="167"/>
      <c r="B205" s="168"/>
      <c r="C205" s="168"/>
      <c r="D205" s="168" t="s">
        <v>309</v>
      </c>
      <c r="E205" s="168"/>
      <c r="F205" s="169">
        <v>5.5</v>
      </c>
      <c r="G205" s="170"/>
      <c r="H205" s="170"/>
    </row>
    <row r="206" spans="1:8" s="2" customFormat="1" ht="13.5" customHeight="1">
      <c r="A206" s="171"/>
      <c r="B206" s="172"/>
      <c r="C206" s="172"/>
      <c r="D206" s="172" t="s">
        <v>117</v>
      </c>
      <c r="E206" s="172"/>
      <c r="F206" s="173">
        <v>5.5</v>
      </c>
      <c r="G206" s="174"/>
      <c r="H206" s="174"/>
    </row>
    <row r="207" spans="1:8" s="2" customFormat="1" ht="24" customHeight="1">
      <c r="A207" s="163">
        <v>55</v>
      </c>
      <c r="B207" s="164" t="s">
        <v>112</v>
      </c>
      <c r="C207" s="164" t="s">
        <v>310</v>
      </c>
      <c r="D207" s="164" t="s">
        <v>311</v>
      </c>
      <c r="E207" s="164" t="s">
        <v>115</v>
      </c>
      <c r="F207" s="165">
        <v>208.98</v>
      </c>
      <c r="G207" s="166"/>
      <c r="H207" s="166">
        <f>F207*G207</f>
        <v>0</v>
      </c>
    </row>
    <row r="208" spans="1:8" s="2" customFormat="1" ht="12" customHeight="1">
      <c r="A208" s="175"/>
      <c r="B208" s="176"/>
      <c r="C208" s="176"/>
      <c r="D208" s="176" t="s">
        <v>312</v>
      </c>
      <c r="E208" s="176"/>
      <c r="F208" s="177"/>
      <c r="G208" s="178"/>
      <c r="H208" s="178"/>
    </row>
    <row r="209" spans="1:8" s="2" customFormat="1" ht="13.5" customHeight="1">
      <c r="A209" s="167"/>
      <c r="B209" s="168"/>
      <c r="C209" s="168"/>
      <c r="D209" s="168" t="s">
        <v>313</v>
      </c>
      <c r="E209" s="168"/>
      <c r="F209" s="169">
        <v>105.56</v>
      </c>
      <c r="G209" s="170"/>
      <c r="H209" s="170"/>
    </row>
    <row r="210" spans="1:8" s="2" customFormat="1" ht="13.5" customHeight="1">
      <c r="A210" s="167"/>
      <c r="B210" s="168"/>
      <c r="C210" s="168"/>
      <c r="D210" s="168" t="s">
        <v>314</v>
      </c>
      <c r="E210" s="168"/>
      <c r="F210" s="169">
        <v>28.8</v>
      </c>
      <c r="G210" s="170"/>
      <c r="H210" s="170"/>
    </row>
    <row r="211" spans="1:8" s="2" customFormat="1" ht="24" customHeight="1">
      <c r="A211" s="167"/>
      <c r="B211" s="168"/>
      <c r="C211" s="168"/>
      <c r="D211" s="168" t="s">
        <v>315</v>
      </c>
      <c r="E211" s="168"/>
      <c r="F211" s="169">
        <v>74.62</v>
      </c>
      <c r="G211" s="170"/>
      <c r="H211" s="170"/>
    </row>
    <row r="212" spans="1:8" s="2" customFormat="1" ht="13.5" customHeight="1">
      <c r="A212" s="171"/>
      <c r="B212" s="172"/>
      <c r="C212" s="172"/>
      <c r="D212" s="172" t="s">
        <v>117</v>
      </c>
      <c r="E212" s="172"/>
      <c r="F212" s="173">
        <v>208.98</v>
      </c>
      <c r="G212" s="174"/>
      <c r="H212" s="174"/>
    </row>
    <row r="213" spans="1:8" s="2" customFormat="1" ht="24" customHeight="1">
      <c r="A213" s="163">
        <v>56</v>
      </c>
      <c r="B213" s="164" t="s">
        <v>112</v>
      </c>
      <c r="C213" s="164" t="s">
        <v>316</v>
      </c>
      <c r="D213" s="164" t="s">
        <v>317</v>
      </c>
      <c r="E213" s="164" t="s">
        <v>115</v>
      </c>
      <c r="F213" s="165">
        <v>162</v>
      </c>
      <c r="G213" s="166"/>
      <c r="H213" s="166">
        <f>F213*G213</f>
        <v>0</v>
      </c>
    </row>
    <row r="214" spans="1:8" s="2" customFormat="1" ht="13.5" customHeight="1">
      <c r="A214" s="167"/>
      <c r="B214" s="168"/>
      <c r="C214" s="168"/>
      <c r="D214" s="168" t="s">
        <v>318</v>
      </c>
      <c r="E214" s="168"/>
      <c r="F214" s="169">
        <v>162</v>
      </c>
      <c r="G214" s="170"/>
      <c r="H214" s="170"/>
    </row>
    <row r="215" spans="1:8" s="2" customFormat="1" ht="13.5" customHeight="1">
      <c r="A215" s="171"/>
      <c r="B215" s="172"/>
      <c r="C215" s="172"/>
      <c r="D215" s="172" t="s">
        <v>117</v>
      </c>
      <c r="E215" s="172"/>
      <c r="F215" s="173">
        <v>162</v>
      </c>
      <c r="G215" s="174"/>
      <c r="H215" s="174"/>
    </row>
    <row r="216" spans="1:8" s="2" customFormat="1" ht="24" customHeight="1">
      <c r="A216" s="163">
        <v>57</v>
      </c>
      <c r="B216" s="164" t="s">
        <v>112</v>
      </c>
      <c r="C216" s="164" t="s">
        <v>319</v>
      </c>
      <c r="D216" s="164" t="s">
        <v>320</v>
      </c>
      <c r="E216" s="164" t="s">
        <v>115</v>
      </c>
      <c r="F216" s="165">
        <v>100</v>
      </c>
      <c r="G216" s="166"/>
      <c r="H216" s="166">
        <f>F216*G216</f>
        <v>0</v>
      </c>
    </row>
    <row r="217" spans="1:8" s="2" customFormat="1" ht="13.5" customHeight="1">
      <c r="A217" s="167"/>
      <c r="B217" s="168"/>
      <c r="C217" s="168"/>
      <c r="D217" s="168" t="s">
        <v>321</v>
      </c>
      <c r="E217" s="168"/>
      <c r="F217" s="169">
        <v>100</v>
      </c>
      <c r="G217" s="170"/>
      <c r="H217" s="170"/>
    </row>
    <row r="218" spans="1:8" s="2" customFormat="1" ht="13.5" customHeight="1">
      <c r="A218" s="171"/>
      <c r="B218" s="172"/>
      <c r="C218" s="172"/>
      <c r="D218" s="172" t="s">
        <v>117</v>
      </c>
      <c r="E218" s="172"/>
      <c r="F218" s="173">
        <v>100</v>
      </c>
      <c r="G218" s="174"/>
      <c r="H218" s="174"/>
    </row>
    <row r="219" spans="1:8" s="2" customFormat="1" ht="24" customHeight="1">
      <c r="A219" s="163">
        <v>58</v>
      </c>
      <c r="B219" s="164" t="s">
        <v>112</v>
      </c>
      <c r="C219" s="164" t="s">
        <v>322</v>
      </c>
      <c r="D219" s="164" t="s">
        <v>323</v>
      </c>
      <c r="E219" s="164" t="s">
        <v>115</v>
      </c>
      <c r="F219" s="165">
        <v>162</v>
      </c>
      <c r="G219" s="166"/>
      <c r="H219" s="166">
        <f>F219*G219</f>
        <v>0</v>
      </c>
    </row>
    <row r="220" spans="1:8" s="2" customFormat="1" ht="13.5" customHeight="1">
      <c r="A220" s="167"/>
      <c r="B220" s="168"/>
      <c r="C220" s="168"/>
      <c r="D220" s="168" t="s">
        <v>324</v>
      </c>
      <c r="E220" s="168"/>
      <c r="F220" s="169">
        <v>162</v>
      </c>
      <c r="G220" s="170"/>
      <c r="H220" s="170"/>
    </row>
    <row r="221" spans="1:8" s="2" customFormat="1" ht="13.5" customHeight="1">
      <c r="A221" s="171"/>
      <c r="B221" s="172"/>
      <c r="C221" s="172"/>
      <c r="D221" s="172" t="s">
        <v>117</v>
      </c>
      <c r="E221" s="172"/>
      <c r="F221" s="173">
        <v>162</v>
      </c>
      <c r="G221" s="174"/>
      <c r="H221" s="174"/>
    </row>
    <row r="222" spans="1:8" s="2" customFormat="1" ht="28.5" customHeight="1">
      <c r="A222" s="159"/>
      <c r="B222" s="160"/>
      <c r="C222" s="160" t="s">
        <v>325</v>
      </c>
      <c r="D222" s="160" t="s">
        <v>326</v>
      </c>
      <c r="E222" s="160"/>
      <c r="F222" s="161"/>
      <c r="G222" s="162"/>
      <c r="H222" s="162">
        <f>SUM(H223:H247)</f>
        <v>0</v>
      </c>
    </row>
    <row r="223" spans="1:8" s="2" customFormat="1" ht="24" customHeight="1">
      <c r="A223" s="163">
        <v>59</v>
      </c>
      <c r="B223" s="164" t="s">
        <v>112</v>
      </c>
      <c r="C223" s="164" t="s">
        <v>327</v>
      </c>
      <c r="D223" s="164" t="s">
        <v>328</v>
      </c>
      <c r="E223" s="164" t="s">
        <v>154</v>
      </c>
      <c r="F223" s="165">
        <v>198.449</v>
      </c>
      <c r="G223" s="166"/>
      <c r="H223" s="166">
        <f>F223*G223</f>
        <v>0</v>
      </c>
    </row>
    <row r="224" spans="1:8" s="2" customFormat="1" ht="12" customHeight="1">
      <c r="A224" s="175"/>
      <c r="B224" s="176"/>
      <c r="C224" s="176"/>
      <c r="D224" s="176" t="s">
        <v>329</v>
      </c>
      <c r="E224" s="176"/>
      <c r="F224" s="177"/>
      <c r="G224" s="178"/>
      <c r="H224" s="178"/>
    </row>
    <row r="225" spans="1:8" s="2" customFormat="1" ht="13.5" customHeight="1">
      <c r="A225" s="167"/>
      <c r="B225" s="168"/>
      <c r="C225" s="168"/>
      <c r="D225" s="168" t="s">
        <v>330</v>
      </c>
      <c r="E225" s="168"/>
      <c r="F225" s="169">
        <v>48.059</v>
      </c>
      <c r="G225" s="170"/>
      <c r="H225" s="170"/>
    </row>
    <row r="226" spans="1:8" s="2" customFormat="1" ht="13.5" customHeight="1">
      <c r="A226" s="167"/>
      <c r="B226" s="168"/>
      <c r="C226" s="168"/>
      <c r="D226" s="168" t="s">
        <v>331</v>
      </c>
      <c r="E226" s="168"/>
      <c r="F226" s="169">
        <v>0.863</v>
      </c>
      <c r="G226" s="170"/>
      <c r="H226" s="170"/>
    </row>
    <row r="227" spans="1:8" s="2" customFormat="1" ht="13.5" customHeight="1">
      <c r="A227" s="167"/>
      <c r="B227" s="168"/>
      <c r="C227" s="168"/>
      <c r="D227" s="168" t="s">
        <v>332</v>
      </c>
      <c r="E227" s="168"/>
      <c r="F227" s="169">
        <v>46.592</v>
      </c>
      <c r="G227" s="170"/>
      <c r="H227" s="170"/>
    </row>
    <row r="228" spans="1:8" s="2" customFormat="1" ht="13.5" customHeight="1">
      <c r="A228" s="167"/>
      <c r="B228" s="168"/>
      <c r="C228" s="168"/>
      <c r="D228" s="168" t="s">
        <v>333</v>
      </c>
      <c r="E228" s="168"/>
      <c r="F228" s="169">
        <v>102.935</v>
      </c>
      <c r="G228" s="170"/>
      <c r="H228" s="170"/>
    </row>
    <row r="229" spans="1:8" s="2" customFormat="1" ht="13.5" customHeight="1">
      <c r="A229" s="171"/>
      <c r="B229" s="172"/>
      <c r="C229" s="172"/>
      <c r="D229" s="172" t="s">
        <v>117</v>
      </c>
      <c r="E229" s="172"/>
      <c r="F229" s="173">
        <v>198.449</v>
      </c>
      <c r="G229" s="174"/>
      <c r="H229" s="174"/>
    </row>
    <row r="230" spans="1:8" s="2" customFormat="1" ht="13.5" customHeight="1">
      <c r="A230" s="163">
        <v>60</v>
      </c>
      <c r="B230" s="164" t="s">
        <v>112</v>
      </c>
      <c r="C230" s="164" t="s">
        <v>334</v>
      </c>
      <c r="D230" s="164" t="s">
        <v>335</v>
      </c>
      <c r="E230" s="164" t="s">
        <v>154</v>
      </c>
      <c r="F230" s="165">
        <v>3770.531</v>
      </c>
      <c r="G230" s="166"/>
      <c r="H230" s="166">
        <f>F230*G230</f>
        <v>0</v>
      </c>
    </row>
    <row r="231" spans="1:8" s="2" customFormat="1" ht="13.5" customHeight="1">
      <c r="A231" s="167"/>
      <c r="B231" s="168"/>
      <c r="C231" s="168"/>
      <c r="D231" s="168" t="s">
        <v>336</v>
      </c>
      <c r="E231" s="168"/>
      <c r="F231" s="169">
        <v>3770.531</v>
      </c>
      <c r="G231" s="170"/>
      <c r="H231" s="170"/>
    </row>
    <row r="232" spans="1:8" s="2" customFormat="1" ht="13.5" customHeight="1">
      <c r="A232" s="171"/>
      <c r="B232" s="172"/>
      <c r="C232" s="172"/>
      <c r="D232" s="172" t="s">
        <v>117</v>
      </c>
      <c r="E232" s="172"/>
      <c r="F232" s="173">
        <v>3770.531</v>
      </c>
      <c r="G232" s="174"/>
      <c r="H232" s="174"/>
    </row>
    <row r="233" spans="1:8" s="2" customFormat="1" ht="24" customHeight="1">
      <c r="A233" s="163">
        <v>61</v>
      </c>
      <c r="B233" s="164" t="s">
        <v>112</v>
      </c>
      <c r="C233" s="164" t="s">
        <v>337</v>
      </c>
      <c r="D233" s="164" t="s">
        <v>338</v>
      </c>
      <c r="E233" s="164" t="s">
        <v>154</v>
      </c>
      <c r="F233" s="165">
        <v>0.418</v>
      </c>
      <c r="G233" s="166"/>
      <c r="H233" s="166">
        <f>F233*G233</f>
        <v>0</v>
      </c>
    </row>
    <row r="234" spans="1:8" s="2" customFormat="1" ht="12" customHeight="1">
      <c r="A234" s="175"/>
      <c r="B234" s="176"/>
      <c r="C234" s="176"/>
      <c r="D234" s="176" t="s">
        <v>339</v>
      </c>
      <c r="E234" s="176"/>
      <c r="F234" s="177"/>
      <c r="G234" s="178"/>
      <c r="H234" s="178"/>
    </row>
    <row r="235" spans="1:8" s="2" customFormat="1" ht="13.5" customHeight="1">
      <c r="A235" s="167"/>
      <c r="B235" s="168"/>
      <c r="C235" s="168"/>
      <c r="D235" s="168" t="s">
        <v>340</v>
      </c>
      <c r="E235" s="168"/>
      <c r="F235" s="169">
        <v>0.418</v>
      </c>
      <c r="G235" s="170"/>
      <c r="H235" s="170"/>
    </row>
    <row r="236" spans="1:8" s="2" customFormat="1" ht="13.5" customHeight="1">
      <c r="A236" s="171"/>
      <c r="B236" s="172"/>
      <c r="C236" s="172"/>
      <c r="D236" s="172" t="s">
        <v>117</v>
      </c>
      <c r="E236" s="172"/>
      <c r="F236" s="173">
        <v>0.418</v>
      </c>
      <c r="G236" s="174"/>
      <c r="H236" s="174"/>
    </row>
    <row r="237" spans="1:8" s="2" customFormat="1" ht="24" customHeight="1">
      <c r="A237" s="163">
        <v>62</v>
      </c>
      <c r="B237" s="164" t="s">
        <v>112</v>
      </c>
      <c r="C237" s="164" t="s">
        <v>341</v>
      </c>
      <c r="D237" s="164" t="s">
        <v>342</v>
      </c>
      <c r="E237" s="164" t="s">
        <v>154</v>
      </c>
      <c r="F237" s="165">
        <v>7.942</v>
      </c>
      <c r="G237" s="166"/>
      <c r="H237" s="166">
        <f>F237*G237</f>
        <v>0</v>
      </c>
    </row>
    <row r="238" spans="1:8" s="2" customFormat="1" ht="13.5" customHeight="1">
      <c r="A238" s="167"/>
      <c r="B238" s="168"/>
      <c r="C238" s="168"/>
      <c r="D238" s="168" t="s">
        <v>343</v>
      </c>
      <c r="E238" s="168"/>
      <c r="F238" s="169">
        <v>7.942</v>
      </c>
      <c r="G238" s="170"/>
      <c r="H238" s="170"/>
    </row>
    <row r="239" spans="1:8" s="2" customFormat="1" ht="13.5" customHeight="1">
      <c r="A239" s="171"/>
      <c r="B239" s="172"/>
      <c r="C239" s="172"/>
      <c r="D239" s="172" t="s">
        <v>117</v>
      </c>
      <c r="E239" s="172"/>
      <c r="F239" s="173">
        <v>7.942</v>
      </c>
      <c r="G239" s="174"/>
      <c r="H239" s="174"/>
    </row>
    <row r="240" spans="1:8" s="2" customFormat="1" ht="24" customHeight="1">
      <c r="A240" s="163">
        <v>63</v>
      </c>
      <c r="B240" s="164" t="s">
        <v>112</v>
      </c>
      <c r="C240" s="164" t="s">
        <v>344</v>
      </c>
      <c r="D240" s="164" t="s">
        <v>345</v>
      </c>
      <c r="E240" s="164" t="s">
        <v>154</v>
      </c>
      <c r="F240" s="165">
        <v>102.935</v>
      </c>
      <c r="G240" s="166"/>
      <c r="H240" s="166">
        <f>F240*G240</f>
        <v>0</v>
      </c>
    </row>
    <row r="241" spans="1:8" s="2" customFormat="1" ht="13.5" customHeight="1">
      <c r="A241" s="167"/>
      <c r="B241" s="168"/>
      <c r="C241" s="168"/>
      <c r="D241" s="168" t="s">
        <v>346</v>
      </c>
      <c r="E241" s="168"/>
      <c r="F241" s="169">
        <v>102.935</v>
      </c>
      <c r="G241" s="170"/>
      <c r="H241" s="170"/>
    </row>
    <row r="242" spans="1:8" s="2" customFormat="1" ht="13.5" customHeight="1">
      <c r="A242" s="171"/>
      <c r="B242" s="172"/>
      <c r="C242" s="172"/>
      <c r="D242" s="172" t="s">
        <v>117</v>
      </c>
      <c r="E242" s="172"/>
      <c r="F242" s="173">
        <v>102.935</v>
      </c>
      <c r="G242" s="174"/>
      <c r="H242" s="174"/>
    </row>
    <row r="243" spans="1:8" s="2" customFormat="1" ht="24" customHeight="1">
      <c r="A243" s="163">
        <v>64</v>
      </c>
      <c r="B243" s="164" t="s">
        <v>112</v>
      </c>
      <c r="C243" s="164" t="s">
        <v>347</v>
      </c>
      <c r="D243" s="164" t="s">
        <v>348</v>
      </c>
      <c r="E243" s="164" t="s">
        <v>154</v>
      </c>
      <c r="F243" s="165">
        <v>48.917</v>
      </c>
      <c r="G243" s="166"/>
      <c r="H243" s="166">
        <f>F243*G243</f>
        <v>0</v>
      </c>
    </row>
    <row r="244" spans="1:8" s="2" customFormat="1" ht="13.5" customHeight="1">
      <c r="A244" s="167"/>
      <c r="B244" s="168"/>
      <c r="C244" s="168"/>
      <c r="D244" s="168" t="s">
        <v>330</v>
      </c>
      <c r="E244" s="168"/>
      <c r="F244" s="169">
        <v>48.059</v>
      </c>
      <c r="G244" s="170"/>
      <c r="H244" s="170"/>
    </row>
    <row r="245" spans="1:8" s="2" customFormat="1" ht="13.5" customHeight="1">
      <c r="A245" s="167"/>
      <c r="B245" s="168"/>
      <c r="C245" s="168"/>
      <c r="D245" s="168" t="s">
        <v>349</v>
      </c>
      <c r="E245" s="168"/>
      <c r="F245" s="169">
        <v>0.858</v>
      </c>
      <c r="G245" s="170"/>
      <c r="H245" s="170"/>
    </row>
    <row r="246" spans="1:8" s="2" customFormat="1" ht="13.5" customHeight="1">
      <c r="A246" s="171"/>
      <c r="B246" s="172"/>
      <c r="C246" s="172"/>
      <c r="D246" s="172" t="s">
        <v>117</v>
      </c>
      <c r="E246" s="172"/>
      <c r="F246" s="173">
        <v>48.917</v>
      </c>
      <c r="G246" s="174"/>
      <c r="H246" s="174"/>
    </row>
    <row r="247" spans="1:8" s="2" customFormat="1" ht="24" customHeight="1">
      <c r="A247" s="163">
        <v>65</v>
      </c>
      <c r="B247" s="164" t="s">
        <v>112</v>
      </c>
      <c r="C247" s="164" t="s">
        <v>350</v>
      </c>
      <c r="D247" s="164" t="s">
        <v>351</v>
      </c>
      <c r="E247" s="164" t="s">
        <v>154</v>
      </c>
      <c r="F247" s="165">
        <v>46.592</v>
      </c>
      <c r="G247" s="166"/>
      <c r="H247" s="166">
        <f>F247*G247</f>
        <v>0</v>
      </c>
    </row>
    <row r="248" spans="1:8" s="2" customFormat="1" ht="13.5" customHeight="1">
      <c r="A248" s="167"/>
      <c r="B248" s="168"/>
      <c r="C248" s="168"/>
      <c r="D248" s="168" t="s">
        <v>332</v>
      </c>
      <c r="E248" s="168"/>
      <c r="F248" s="169">
        <v>46.592</v>
      </c>
      <c r="G248" s="170"/>
      <c r="H248" s="170"/>
    </row>
    <row r="249" spans="1:8" s="2" customFormat="1" ht="13.5" customHeight="1">
      <c r="A249" s="171"/>
      <c r="B249" s="172"/>
      <c r="C249" s="172"/>
      <c r="D249" s="172" t="s">
        <v>117</v>
      </c>
      <c r="E249" s="172"/>
      <c r="F249" s="173">
        <v>46.592</v>
      </c>
      <c r="G249" s="174"/>
      <c r="H249" s="174"/>
    </row>
    <row r="250" spans="1:8" s="2" customFormat="1" ht="28.5" customHeight="1">
      <c r="A250" s="159"/>
      <c r="B250" s="160"/>
      <c r="C250" s="160" t="s">
        <v>352</v>
      </c>
      <c r="D250" s="160" t="s">
        <v>353</v>
      </c>
      <c r="E250" s="160"/>
      <c r="F250" s="161"/>
      <c r="G250" s="162"/>
      <c r="H250" s="162">
        <f>H251</f>
        <v>0</v>
      </c>
    </row>
    <row r="251" spans="1:8" s="2" customFormat="1" ht="24" customHeight="1">
      <c r="A251" s="163">
        <v>66</v>
      </c>
      <c r="B251" s="164" t="s">
        <v>112</v>
      </c>
      <c r="C251" s="164" t="s">
        <v>354</v>
      </c>
      <c r="D251" s="164" t="s">
        <v>355</v>
      </c>
      <c r="E251" s="164" t="s">
        <v>154</v>
      </c>
      <c r="F251" s="165">
        <v>25.592</v>
      </c>
      <c r="G251" s="166"/>
      <c r="H251" s="166">
        <f>F251*G251</f>
        <v>0</v>
      </c>
    </row>
    <row r="252" spans="1:8" s="2" customFormat="1" ht="30.75" customHeight="1">
      <c r="A252" s="155"/>
      <c r="B252" s="156"/>
      <c r="C252" s="156" t="s">
        <v>74</v>
      </c>
      <c r="D252" s="156" t="s">
        <v>356</v>
      </c>
      <c r="E252" s="156"/>
      <c r="F252" s="157"/>
      <c r="G252" s="158"/>
      <c r="H252" s="158">
        <f>SUM(H253:H254)</f>
        <v>0</v>
      </c>
    </row>
    <row r="253" spans="1:8" s="2" customFormat="1" ht="13.5" customHeight="1">
      <c r="A253" s="163">
        <v>67</v>
      </c>
      <c r="B253" s="164" t="s">
        <v>74</v>
      </c>
      <c r="C253" s="164" t="s">
        <v>357</v>
      </c>
      <c r="D253" s="164" t="s">
        <v>358</v>
      </c>
      <c r="E253" s="164" t="s">
        <v>258</v>
      </c>
      <c r="F253" s="165">
        <v>1</v>
      </c>
      <c r="G253" s="166"/>
      <c r="H253" s="166">
        <f>F253*G253</f>
        <v>0</v>
      </c>
    </row>
    <row r="254" spans="1:8" s="2" customFormat="1" ht="13.5" customHeight="1">
      <c r="A254" s="163">
        <v>68</v>
      </c>
      <c r="B254" s="164" t="s">
        <v>112</v>
      </c>
      <c r="C254" s="164" t="s">
        <v>359</v>
      </c>
      <c r="D254" s="164" t="s">
        <v>360</v>
      </c>
      <c r="E254" s="164" t="s">
        <v>258</v>
      </c>
      <c r="F254" s="165">
        <v>1</v>
      </c>
      <c r="G254" s="166"/>
      <c r="H254" s="166">
        <f>F254*G254</f>
        <v>0</v>
      </c>
    </row>
    <row r="255" spans="1:8" s="2" customFormat="1" ht="13.5" customHeight="1">
      <c r="A255" s="167"/>
      <c r="B255" s="168"/>
      <c r="C255" s="168"/>
      <c r="D255" s="168" t="s">
        <v>361</v>
      </c>
      <c r="E255" s="168"/>
      <c r="F255" s="169">
        <v>1</v>
      </c>
      <c r="G255" s="170"/>
      <c r="H255" s="170"/>
    </row>
    <row r="256" spans="1:8" s="2" customFormat="1" ht="13.5" customHeight="1">
      <c r="A256" s="171"/>
      <c r="B256" s="172"/>
      <c r="C256" s="172"/>
      <c r="D256" s="172" t="s">
        <v>117</v>
      </c>
      <c r="E256" s="172"/>
      <c r="F256" s="173">
        <v>1</v>
      </c>
      <c r="G256" s="174"/>
      <c r="H256" s="174"/>
    </row>
    <row r="257" spans="1:8" s="2" customFormat="1" ht="30.75" customHeight="1">
      <c r="A257" s="155"/>
      <c r="B257" s="156"/>
      <c r="C257" s="156" t="s">
        <v>51</v>
      </c>
      <c r="D257" s="156" t="s">
        <v>362</v>
      </c>
      <c r="E257" s="156"/>
      <c r="F257" s="157"/>
      <c r="G257" s="158"/>
      <c r="H257" s="158">
        <f>H258</f>
        <v>0</v>
      </c>
    </row>
    <row r="258" spans="1:8" s="2" customFormat="1" ht="28.5" customHeight="1">
      <c r="A258" s="159"/>
      <c r="B258" s="160"/>
      <c r="C258" s="160" t="s">
        <v>363</v>
      </c>
      <c r="D258" s="160" t="s">
        <v>364</v>
      </c>
      <c r="E258" s="160"/>
      <c r="F258" s="161"/>
      <c r="G258" s="162"/>
      <c r="H258" s="162">
        <f>SUM(H259:H280)</f>
        <v>0</v>
      </c>
    </row>
    <row r="259" spans="1:8" s="2" customFormat="1" ht="13.5" customHeight="1">
      <c r="A259" s="163">
        <v>69</v>
      </c>
      <c r="B259" s="164" t="s">
        <v>112</v>
      </c>
      <c r="C259" s="164" t="s">
        <v>365</v>
      </c>
      <c r="D259" s="164" t="s">
        <v>366</v>
      </c>
      <c r="E259" s="164" t="s">
        <v>115</v>
      </c>
      <c r="F259" s="165">
        <v>76.249</v>
      </c>
      <c r="G259" s="166"/>
      <c r="H259" s="166">
        <f>F259*G259</f>
        <v>0</v>
      </c>
    </row>
    <row r="260" spans="1:8" s="2" customFormat="1" ht="12" customHeight="1">
      <c r="A260" s="175"/>
      <c r="B260" s="176"/>
      <c r="C260" s="176"/>
      <c r="D260" s="176" t="s">
        <v>367</v>
      </c>
      <c r="E260" s="176"/>
      <c r="F260" s="177"/>
      <c r="G260" s="178"/>
      <c r="H260" s="178"/>
    </row>
    <row r="261" spans="1:8" s="2" customFormat="1" ht="13.5" customHeight="1">
      <c r="A261" s="167"/>
      <c r="B261" s="168"/>
      <c r="C261" s="168"/>
      <c r="D261" s="168" t="s">
        <v>368</v>
      </c>
      <c r="E261" s="168"/>
      <c r="F261" s="169">
        <v>76.249</v>
      </c>
      <c r="G261" s="170"/>
      <c r="H261" s="170"/>
    </row>
    <row r="262" spans="1:8" s="2" customFormat="1" ht="13.5" customHeight="1">
      <c r="A262" s="171"/>
      <c r="B262" s="172"/>
      <c r="C262" s="172"/>
      <c r="D262" s="172" t="s">
        <v>117</v>
      </c>
      <c r="E262" s="172"/>
      <c r="F262" s="173">
        <v>76.249</v>
      </c>
      <c r="G262" s="174"/>
      <c r="H262" s="174"/>
    </row>
    <row r="263" spans="1:8" s="2" customFormat="1" ht="24" customHeight="1">
      <c r="A263" s="163">
        <v>70</v>
      </c>
      <c r="B263" s="164" t="s">
        <v>112</v>
      </c>
      <c r="C263" s="164" t="s">
        <v>369</v>
      </c>
      <c r="D263" s="164" t="s">
        <v>370</v>
      </c>
      <c r="E263" s="164" t="s">
        <v>115</v>
      </c>
      <c r="F263" s="165">
        <v>18.62</v>
      </c>
      <c r="G263" s="166"/>
      <c r="H263" s="166">
        <f>F263*G263</f>
        <v>0</v>
      </c>
    </row>
    <row r="264" spans="1:8" s="2" customFormat="1" ht="12" customHeight="1">
      <c r="A264" s="175"/>
      <c r="B264" s="176"/>
      <c r="C264" s="176"/>
      <c r="D264" s="176" t="s">
        <v>371</v>
      </c>
      <c r="E264" s="176"/>
      <c r="F264" s="177"/>
      <c r="G264" s="178"/>
      <c r="H264" s="178"/>
    </row>
    <row r="265" spans="1:8" s="2" customFormat="1" ht="13.5" customHeight="1">
      <c r="A265" s="167"/>
      <c r="B265" s="168"/>
      <c r="C265" s="168"/>
      <c r="D265" s="168" t="s">
        <v>372</v>
      </c>
      <c r="E265" s="168"/>
      <c r="F265" s="169">
        <v>18.62</v>
      </c>
      <c r="G265" s="170"/>
      <c r="H265" s="170"/>
    </row>
    <row r="266" spans="1:8" s="2" customFormat="1" ht="13.5" customHeight="1">
      <c r="A266" s="171"/>
      <c r="B266" s="172"/>
      <c r="C266" s="172"/>
      <c r="D266" s="172" t="s">
        <v>117</v>
      </c>
      <c r="E266" s="172"/>
      <c r="F266" s="173">
        <v>18.62</v>
      </c>
      <c r="G266" s="174"/>
      <c r="H266" s="174"/>
    </row>
    <row r="267" spans="1:8" s="2" customFormat="1" ht="45" customHeight="1">
      <c r="A267" s="179">
        <v>71</v>
      </c>
      <c r="B267" s="180" t="s">
        <v>373</v>
      </c>
      <c r="C267" s="180" t="s">
        <v>374</v>
      </c>
      <c r="D267" s="180" t="s">
        <v>375</v>
      </c>
      <c r="E267" s="180" t="s">
        <v>115</v>
      </c>
      <c r="F267" s="181">
        <v>21.413</v>
      </c>
      <c r="G267" s="182"/>
      <c r="H267" s="182">
        <f>F267*G267</f>
        <v>0</v>
      </c>
    </row>
    <row r="268" spans="1:8" s="2" customFormat="1" ht="13.5" customHeight="1">
      <c r="A268" s="167"/>
      <c r="B268" s="168"/>
      <c r="C268" s="168"/>
      <c r="D268" s="168" t="s">
        <v>376</v>
      </c>
      <c r="E268" s="168"/>
      <c r="F268" s="169">
        <v>21.413</v>
      </c>
      <c r="G268" s="170"/>
      <c r="H268" s="170"/>
    </row>
    <row r="269" spans="1:8" s="2" customFormat="1" ht="13.5" customHeight="1">
      <c r="A269" s="171"/>
      <c r="B269" s="172"/>
      <c r="C269" s="172"/>
      <c r="D269" s="172" t="s">
        <v>117</v>
      </c>
      <c r="E269" s="172"/>
      <c r="F269" s="173">
        <v>21.413</v>
      </c>
      <c r="G269" s="174"/>
      <c r="H269" s="174"/>
    </row>
    <row r="270" spans="1:8" s="2" customFormat="1" ht="13.5" customHeight="1">
      <c r="A270" s="163">
        <v>72</v>
      </c>
      <c r="B270" s="164" t="s">
        <v>112</v>
      </c>
      <c r="C270" s="164" t="s">
        <v>377</v>
      </c>
      <c r="D270" s="164" t="s">
        <v>378</v>
      </c>
      <c r="E270" s="164" t="s">
        <v>115</v>
      </c>
      <c r="F270" s="165">
        <v>137.721</v>
      </c>
      <c r="G270" s="166"/>
      <c r="H270" s="166">
        <f>F270*G270</f>
        <v>0</v>
      </c>
    </row>
    <row r="271" spans="1:8" s="2" customFormat="1" ht="12" customHeight="1">
      <c r="A271" s="175"/>
      <c r="B271" s="176"/>
      <c r="C271" s="176"/>
      <c r="D271" s="176" t="s">
        <v>379</v>
      </c>
      <c r="E271" s="176"/>
      <c r="F271" s="177"/>
      <c r="G271" s="178"/>
      <c r="H271" s="178"/>
    </row>
    <row r="272" spans="1:8" s="2" customFormat="1" ht="13.5" customHeight="1">
      <c r="A272" s="167"/>
      <c r="B272" s="168"/>
      <c r="C272" s="168"/>
      <c r="D272" s="168" t="s">
        <v>380</v>
      </c>
      <c r="E272" s="168"/>
      <c r="F272" s="169">
        <v>74.529</v>
      </c>
      <c r="G272" s="170"/>
      <c r="H272" s="170"/>
    </row>
    <row r="273" spans="1:8" s="2" customFormat="1" ht="13.5" customHeight="1">
      <c r="A273" s="167"/>
      <c r="B273" s="168"/>
      <c r="C273" s="168"/>
      <c r="D273" s="168" t="s">
        <v>381</v>
      </c>
      <c r="E273" s="168"/>
      <c r="F273" s="169">
        <v>36.582</v>
      </c>
      <c r="G273" s="170"/>
      <c r="H273" s="170"/>
    </row>
    <row r="274" spans="1:8" s="2" customFormat="1" ht="13.5" customHeight="1">
      <c r="A274" s="167"/>
      <c r="B274" s="168"/>
      <c r="C274" s="168"/>
      <c r="D274" s="168" t="s">
        <v>382</v>
      </c>
      <c r="E274" s="168"/>
      <c r="F274" s="169">
        <v>26.61</v>
      </c>
      <c r="G274" s="170"/>
      <c r="H274" s="170"/>
    </row>
    <row r="275" spans="1:8" s="2" customFormat="1" ht="13.5" customHeight="1">
      <c r="A275" s="171"/>
      <c r="B275" s="172"/>
      <c r="C275" s="172"/>
      <c r="D275" s="172" t="s">
        <v>117</v>
      </c>
      <c r="E275" s="172"/>
      <c r="F275" s="173">
        <v>137.721</v>
      </c>
      <c r="G275" s="174"/>
      <c r="H275" s="174"/>
    </row>
    <row r="276" spans="1:8" s="2" customFormat="1" ht="34.5" customHeight="1">
      <c r="A276" s="179">
        <v>73</v>
      </c>
      <c r="B276" s="180" t="s">
        <v>373</v>
      </c>
      <c r="C276" s="180" t="s">
        <v>383</v>
      </c>
      <c r="D276" s="180" t="s">
        <v>384</v>
      </c>
      <c r="E276" s="180" t="s">
        <v>115</v>
      </c>
      <c r="F276" s="181">
        <v>30.602</v>
      </c>
      <c r="G276" s="182"/>
      <c r="H276" s="182">
        <f>F276*G276</f>
        <v>0</v>
      </c>
    </row>
    <row r="277" spans="1:8" s="2" customFormat="1" ht="13.5" customHeight="1">
      <c r="A277" s="183"/>
      <c r="B277" s="184"/>
      <c r="C277" s="184"/>
      <c r="D277" s="184" t="s">
        <v>385</v>
      </c>
      <c r="E277" s="184"/>
      <c r="F277" s="185"/>
      <c r="G277" s="186"/>
      <c r="H277" s="186"/>
    </row>
    <row r="278" spans="1:8" s="2" customFormat="1" ht="13.5" customHeight="1">
      <c r="A278" s="167"/>
      <c r="B278" s="168"/>
      <c r="C278" s="168"/>
      <c r="D278" s="168" t="s">
        <v>386</v>
      </c>
      <c r="E278" s="168"/>
      <c r="F278" s="169">
        <v>30.602</v>
      </c>
      <c r="G278" s="170"/>
      <c r="H278" s="170"/>
    </row>
    <row r="279" spans="1:8" s="2" customFormat="1" ht="13.5" customHeight="1">
      <c r="A279" s="171"/>
      <c r="B279" s="172"/>
      <c r="C279" s="172"/>
      <c r="D279" s="172" t="s">
        <v>117</v>
      </c>
      <c r="E279" s="172"/>
      <c r="F279" s="173">
        <v>30.602</v>
      </c>
      <c r="G279" s="174"/>
      <c r="H279" s="174"/>
    </row>
    <row r="280" spans="1:8" s="2" customFormat="1" ht="45" customHeight="1">
      <c r="A280" s="179">
        <v>74</v>
      </c>
      <c r="B280" s="180" t="s">
        <v>373</v>
      </c>
      <c r="C280" s="180" t="s">
        <v>387</v>
      </c>
      <c r="D280" s="180" t="s">
        <v>388</v>
      </c>
      <c r="E280" s="180" t="s">
        <v>115</v>
      </c>
      <c r="F280" s="181">
        <v>127.778</v>
      </c>
      <c r="G280" s="182"/>
      <c r="H280" s="182">
        <f>F280*G280</f>
        <v>0</v>
      </c>
    </row>
    <row r="281" spans="1:8" s="2" customFormat="1" ht="13.5" customHeight="1">
      <c r="A281" s="183"/>
      <c r="B281" s="184"/>
      <c r="C281" s="184"/>
      <c r="D281" s="184" t="s">
        <v>389</v>
      </c>
      <c r="E281" s="184"/>
      <c r="F281" s="185"/>
      <c r="G281" s="186"/>
      <c r="H281" s="186"/>
    </row>
    <row r="282" spans="1:8" s="2" customFormat="1" ht="13.5" customHeight="1">
      <c r="A282" s="167"/>
      <c r="B282" s="168"/>
      <c r="C282" s="168"/>
      <c r="D282" s="168" t="s">
        <v>390</v>
      </c>
      <c r="E282" s="168"/>
      <c r="F282" s="169">
        <v>127.778</v>
      </c>
      <c r="G282" s="170"/>
      <c r="H282" s="170"/>
    </row>
    <row r="283" spans="1:8" s="2" customFormat="1" ht="13.5" customHeight="1">
      <c r="A283" s="171"/>
      <c r="B283" s="172"/>
      <c r="C283" s="172"/>
      <c r="D283" s="172" t="s">
        <v>117</v>
      </c>
      <c r="E283" s="172"/>
      <c r="F283" s="173">
        <v>127.778</v>
      </c>
      <c r="G283" s="174"/>
      <c r="H283" s="174"/>
    </row>
    <row r="284" spans="1:8" s="2" customFormat="1" ht="30.75" customHeight="1">
      <c r="A284" s="155"/>
      <c r="B284" s="156"/>
      <c r="C284" s="156" t="s">
        <v>391</v>
      </c>
      <c r="D284" s="156" t="s">
        <v>392</v>
      </c>
      <c r="E284" s="156"/>
      <c r="F284" s="157"/>
      <c r="G284" s="158"/>
      <c r="H284" s="158">
        <f>H285+H304+H314+H316+H318</f>
        <v>0</v>
      </c>
    </row>
    <row r="285" spans="1:8" s="2" customFormat="1" ht="28.5" customHeight="1">
      <c r="A285" s="159"/>
      <c r="B285" s="160"/>
      <c r="C285" s="160" t="s">
        <v>393</v>
      </c>
      <c r="D285" s="160" t="s">
        <v>394</v>
      </c>
      <c r="E285" s="160"/>
      <c r="F285" s="161"/>
      <c r="G285" s="162"/>
      <c r="H285" s="162">
        <f>SUM(H286:H301)</f>
        <v>0</v>
      </c>
    </row>
    <row r="286" spans="1:8" s="2" customFormat="1" ht="13.5" customHeight="1">
      <c r="A286" s="163">
        <v>75</v>
      </c>
      <c r="B286" s="164" t="s">
        <v>112</v>
      </c>
      <c r="C286" s="164" t="s">
        <v>395</v>
      </c>
      <c r="D286" s="164" t="s">
        <v>396</v>
      </c>
      <c r="E286" s="164" t="s">
        <v>258</v>
      </c>
      <c r="F286" s="165">
        <v>1</v>
      </c>
      <c r="G286" s="166"/>
      <c r="H286" s="166">
        <f>F286*G286</f>
        <v>0</v>
      </c>
    </row>
    <row r="287" spans="1:8" s="2" customFormat="1" ht="24" customHeight="1">
      <c r="A287" s="167"/>
      <c r="B287" s="168"/>
      <c r="C287" s="168"/>
      <c r="D287" s="168" t="s">
        <v>397</v>
      </c>
      <c r="E287" s="168"/>
      <c r="F287" s="169">
        <v>1</v>
      </c>
      <c r="G287" s="170"/>
      <c r="H287" s="170"/>
    </row>
    <row r="288" spans="1:8" s="2" customFormat="1" ht="13.5" customHeight="1">
      <c r="A288" s="171"/>
      <c r="B288" s="172"/>
      <c r="C288" s="172"/>
      <c r="D288" s="172" t="s">
        <v>117</v>
      </c>
      <c r="E288" s="172"/>
      <c r="F288" s="173">
        <v>1</v>
      </c>
      <c r="G288" s="174"/>
      <c r="H288" s="174"/>
    </row>
    <row r="289" spans="1:8" s="2" customFormat="1" ht="13.5" customHeight="1">
      <c r="A289" s="163">
        <v>76</v>
      </c>
      <c r="B289" s="164" t="s">
        <v>112</v>
      </c>
      <c r="C289" s="164" t="s">
        <v>398</v>
      </c>
      <c r="D289" s="164" t="s">
        <v>399</v>
      </c>
      <c r="E289" s="164" t="s">
        <v>258</v>
      </c>
      <c r="F289" s="165">
        <v>1</v>
      </c>
      <c r="G289" s="166"/>
      <c r="H289" s="166">
        <f>F289*G289</f>
        <v>0</v>
      </c>
    </row>
    <row r="290" spans="1:8" s="2" customFormat="1" ht="34.5" customHeight="1">
      <c r="A290" s="167"/>
      <c r="B290" s="168"/>
      <c r="C290" s="168"/>
      <c r="D290" s="168" t="s">
        <v>400</v>
      </c>
      <c r="E290" s="168"/>
      <c r="F290" s="169">
        <v>1</v>
      </c>
      <c r="G290" s="170"/>
      <c r="H290" s="170"/>
    </row>
    <row r="291" spans="1:8" s="2" customFormat="1" ht="13.5" customHeight="1">
      <c r="A291" s="171"/>
      <c r="B291" s="172"/>
      <c r="C291" s="172"/>
      <c r="D291" s="172" t="s">
        <v>117</v>
      </c>
      <c r="E291" s="172"/>
      <c r="F291" s="173">
        <v>1</v>
      </c>
      <c r="G291" s="174"/>
      <c r="H291" s="174"/>
    </row>
    <row r="292" spans="1:8" s="2" customFormat="1" ht="13.5" customHeight="1">
      <c r="A292" s="163">
        <v>77</v>
      </c>
      <c r="B292" s="164" t="s">
        <v>112</v>
      </c>
      <c r="C292" s="164" t="s">
        <v>401</v>
      </c>
      <c r="D292" s="164" t="s">
        <v>402</v>
      </c>
      <c r="E292" s="164" t="s">
        <v>258</v>
      </c>
      <c r="F292" s="165">
        <v>1</v>
      </c>
      <c r="G292" s="166"/>
      <c r="H292" s="166">
        <f>F292*G292</f>
        <v>0</v>
      </c>
    </row>
    <row r="293" spans="1:8" s="2" customFormat="1" ht="24" customHeight="1">
      <c r="A293" s="167"/>
      <c r="B293" s="168"/>
      <c r="C293" s="168"/>
      <c r="D293" s="168" t="s">
        <v>403</v>
      </c>
      <c r="E293" s="168"/>
      <c r="F293" s="169">
        <v>1</v>
      </c>
      <c r="G293" s="170"/>
      <c r="H293" s="170"/>
    </row>
    <row r="294" spans="1:8" s="2" customFormat="1" ht="13.5" customHeight="1">
      <c r="A294" s="171"/>
      <c r="B294" s="172"/>
      <c r="C294" s="172"/>
      <c r="D294" s="172" t="s">
        <v>117</v>
      </c>
      <c r="E294" s="172"/>
      <c r="F294" s="173">
        <v>1</v>
      </c>
      <c r="G294" s="174"/>
      <c r="H294" s="174"/>
    </row>
    <row r="295" spans="1:8" s="2" customFormat="1" ht="13.5" customHeight="1">
      <c r="A295" s="163">
        <v>78</v>
      </c>
      <c r="B295" s="164" t="s">
        <v>112</v>
      </c>
      <c r="C295" s="164" t="s">
        <v>404</v>
      </c>
      <c r="D295" s="164" t="s">
        <v>405</v>
      </c>
      <c r="E295" s="164" t="s">
        <v>258</v>
      </c>
      <c r="F295" s="165">
        <v>1</v>
      </c>
      <c r="G295" s="166"/>
      <c r="H295" s="166">
        <f>F295*G295</f>
        <v>0</v>
      </c>
    </row>
    <row r="296" spans="1:8" s="2" customFormat="1" ht="24" customHeight="1">
      <c r="A296" s="167"/>
      <c r="B296" s="168"/>
      <c r="C296" s="168"/>
      <c r="D296" s="168" t="s">
        <v>406</v>
      </c>
      <c r="E296" s="168"/>
      <c r="F296" s="169">
        <v>1</v>
      </c>
      <c r="G296" s="170"/>
      <c r="H296" s="170"/>
    </row>
    <row r="297" spans="1:8" s="2" customFormat="1" ht="13.5" customHeight="1">
      <c r="A297" s="171"/>
      <c r="B297" s="172"/>
      <c r="C297" s="172"/>
      <c r="D297" s="172" t="s">
        <v>117</v>
      </c>
      <c r="E297" s="172"/>
      <c r="F297" s="173">
        <v>1</v>
      </c>
      <c r="G297" s="174"/>
      <c r="H297" s="174"/>
    </row>
    <row r="298" spans="1:8" s="2" customFormat="1" ht="13.5" customHeight="1">
      <c r="A298" s="163">
        <v>79</v>
      </c>
      <c r="B298" s="164" t="s">
        <v>112</v>
      </c>
      <c r="C298" s="164" t="s">
        <v>407</v>
      </c>
      <c r="D298" s="164" t="s">
        <v>408</v>
      </c>
      <c r="E298" s="164" t="s">
        <v>258</v>
      </c>
      <c r="F298" s="165">
        <v>1</v>
      </c>
      <c r="G298" s="166"/>
      <c r="H298" s="166">
        <f>F298*G298</f>
        <v>0</v>
      </c>
    </row>
    <row r="299" spans="1:8" s="2" customFormat="1" ht="13.5" customHeight="1">
      <c r="A299" s="167"/>
      <c r="B299" s="168"/>
      <c r="C299" s="168"/>
      <c r="D299" s="168" t="s">
        <v>409</v>
      </c>
      <c r="E299" s="168"/>
      <c r="F299" s="169">
        <v>1</v>
      </c>
      <c r="G299" s="170"/>
      <c r="H299" s="170"/>
    </row>
    <row r="300" spans="1:8" s="2" customFormat="1" ht="13.5" customHeight="1">
      <c r="A300" s="171"/>
      <c r="B300" s="172"/>
      <c r="C300" s="172"/>
      <c r="D300" s="172" t="s">
        <v>117</v>
      </c>
      <c r="E300" s="172"/>
      <c r="F300" s="173">
        <v>1</v>
      </c>
      <c r="G300" s="174"/>
      <c r="H300" s="174"/>
    </row>
    <row r="301" spans="1:8" s="2" customFormat="1" ht="13.5" customHeight="1">
      <c r="A301" s="163">
        <v>80</v>
      </c>
      <c r="B301" s="164" t="s">
        <v>112</v>
      </c>
      <c r="C301" s="164" t="s">
        <v>410</v>
      </c>
      <c r="D301" s="164" t="s">
        <v>411</v>
      </c>
      <c r="E301" s="164" t="s">
        <v>258</v>
      </c>
      <c r="F301" s="165">
        <v>1</v>
      </c>
      <c r="G301" s="166"/>
      <c r="H301" s="166">
        <f>F301*G301</f>
        <v>0</v>
      </c>
    </row>
    <row r="302" spans="1:8" s="2" customFormat="1" ht="13.5" customHeight="1">
      <c r="A302" s="167"/>
      <c r="B302" s="168"/>
      <c r="C302" s="168"/>
      <c r="D302" s="168" t="s">
        <v>412</v>
      </c>
      <c r="E302" s="168"/>
      <c r="F302" s="169">
        <v>1</v>
      </c>
      <c r="G302" s="170"/>
      <c r="H302" s="170"/>
    </row>
    <row r="303" spans="1:8" s="2" customFormat="1" ht="13.5" customHeight="1">
      <c r="A303" s="171"/>
      <c r="B303" s="172"/>
      <c r="C303" s="172"/>
      <c r="D303" s="172" t="s">
        <v>117</v>
      </c>
      <c r="E303" s="172"/>
      <c r="F303" s="173">
        <v>1</v>
      </c>
      <c r="G303" s="174"/>
      <c r="H303" s="174"/>
    </row>
    <row r="304" spans="1:8" s="2" customFormat="1" ht="28.5" customHeight="1">
      <c r="A304" s="159"/>
      <c r="B304" s="160"/>
      <c r="C304" s="160" t="s">
        <v>413</v>
      </c>
      <c r="D304" s="160" t="s">
        <v>414</v>
      </c>
      <c r="E304" s="160"/>
      <c r="F304" s="161"/>
      <c r="G304" s="162"/>
      <c r="H304" s="162">
        <f>SUM(H305:H311)</f>
        <v>0</v>
      </c>
    </row>
    <row r="305" spans="1:8" s="2" customFormat="1" ht="13.5" customHeight="1">
      <c r="A305" s="163">
        <v>81</v>
      </c>
      <c r="B305" s="164" t="s">
        <v>112</v>
      </c>
      <c r="C305" s="164" t="s">
        <v>415</v>
      </c>
      <c r="D305" s="164" t="s">
        <v>414</v>
      </c>
      <c r="E305" s="164" t="s">
        <v>258</v>
      </c>
      <c r="F305" s="165">
        <v>1</v>
      </c>
      <c r="G305" s="166"/>
      <c r="H305" s="166">
        <f>F305*G305</f>
        <v>0</v>
      </c>
    </row>
    <row r="306" spans="1:8" s="2" customFormat="1" ht="13.5" customHeight="1">
      <c r="A306" s="167"/>
      <c r="B306" s="168"/>
      <c r="C306" s="168"/>
      <c r="D306" s="168" t="s">
        <v>416</v>
      </c>
      <c r="E306" s="168"/>
      <c r="F306" s="169">
        <v>1</v>
      </c>
      <c r="G306" s="170"/>
      <c r="H306" s="170"/>
    </row>
    <row r="307" spans="1:8" s="2" customFormat="1" ht="13.5" customHeight="1">
      <c r="A307" s="171"/>
      <c r="B307" s="172"/>
      <c r="C307" s="172"/>
      <c r="D307" s="172" t="s">
        <v>117</v>
      </c>
      <c r="E307" s="172"/>
      <c r="F307" s="173">
        <v>1</v>
      </c>
      <c r="G307" s="174"/>
      <c r="H307" s="174"/>
    </row>
    <row r="308" spans="1:8" s="2" customFormat="1" ht="13.5" customHeight="1">
      <c r="A308" s="163">
        <v>82</v>
      </c>
      <c r="B308" s="164" t="s">
        <v>112</v>
      </c>
      <c r="C308" s="164" t="s">
        <v>417</v>
      </c>
      <c r="D308" s="164" t="s">
        <v>418</v>
      </c>
      <c r="E308" s="164" t="s">
        <v>258</v>
      </c>
      <c r="F308" s="165">
        <v>1</v>
      </c>
      <c r="G308" s="166"/>
      <c r="H308" s="166">
        <f>F308*G308</f>
        <v>0</v>
      </c>
    </row>
    <row r="309" spans="1:8" s="2" customFormat="1" ht="13.5" customHeight="1">
      <c r="A309" s="167"/>
      <c r="B309" s="168"/>
      <c r="C309" s="168"/>
      <c r="D309" s="168" t="s">
        <v>419</v>
      </c>
      <c r="E309" s="168"/>
      <c r="F309" s="169">
        <v>1</v>
      </c>
      <c r="G309" s="170"/>
      <c r="H309" s="170"/>
    </row>
    <row r="310" spans="1:8" s="2" customFormat="1" ht="13.5" customHeight="1">
      <c r="A310" s="171"/>
      <c r="B310" s="172"/>
      <c r="C310" s="172"/>
      <c r="D310" s="172" t="s">
        <v>117</v>
      </c>
      <c r="E310" s="172"/>
      <c r="F310" s="173">
        <v>1</v>
      </c>
      <c r="G310" s="174"/>
      <c r="H310" s="174"/>
    </row>
    <row r="311" spans="1:8" s="2" customFormat="1" ht="13.5" customHeight="1">
      <c r="A311" s="163">
        <v>83</v>
      </c>
      <c r="B311" s="164" t="s">
        <v>112</v>
      </c>
      <c r="C311" s="164" t="s">
        <v>420</v>
      </c>
      <c r="D311" s="164" t="s">
        <v>421</v>
      </c>
      <c r="E311" s="164" t="s">
        <v>258</v>
      </c>
      <c r="F311" s="165">
        <v>1</v>
      </c>
      <c r="G311" s="166"/>
      <c r="H311" s="166">
        <f>F311*G311</f>
        <v>0</v>
      </c>
    </row>
    <row r="312" spans="1:8" s="2" customFormat="1" ht="13.5" customHeight="1">
      <c r="A312" s="167"/>
      <c r="B312" s="168"/>
      <c r="C312" s="168"/>
      <c r="D312" s="168" t="s">
        <v>422</v>
      </c>
      <c r="E312" s="168"/>
      <c r="F312" s="169">
        <v>1</v>
      </c>
      <c r="G312" s="170"/>
      <c r="H312" s="170"/>
    </row>
    <row r="313" spans="1:8" s="2" customFormat="1" ht="13.5" customHeight="1">
      <c r="A313" s="171"/>
      <c r="B313" s="172"/>
      <c r="C313" s="172"/>
      <c r="D313" s="172" t="s">
        <v>117</v>
      </c>
      <c r="E313" s="172"/>
      <c r="F313" s="173">
        <v>1</v>
      </c>
      <c r="G313" s="174"/>
      <c r="H313" s="174"/>
    </row>
    <row r="314" spans="1:8" s="2" customFormat="1" ht="28.5" customHeight="1">
      <c r="A314" s="159"/>
      <c r="B314" s="160"/>
      <c r="C314" s="160" t="s">
        <v>423</v>
      </c>
      <c r="D314" s="160" t="s">
        <v>43</v>
      </c>
      <c r="E314" s="160"/>
      <c r="F314" s="161"/>
      <c r="G314" s="162"/>
      <c r="H314" s="162">
        <f>H315</f>
        <v>0</v>
      </c>
    </row>
    <row r="315" spans="1:8" s="2" customFormat="1" ht="13.5" customHeight="1">
      <c r="A315" s="163">
        <v>84</v>
      </c>
      <c r="B315" s="164" t="s">
        <v>424</v>
      </c>
      <c r="C315" s="164" t="s">
        <v>425</v>
      </c>
      <c r="D315" s="164" t="s">
        <v>426</v>
      </c>
      <c r="E315" s="164" t="s">
        <v>258</v>
      </c>
      <c r="F315" s="165">
        <v>1</v>
      </c>
      <c r="G315" s="166"/>
      <c r="H315" s="166">
        <f>F315*G315</f>
        <v>0</v>
      </c>
    </row>
    <row r="316" spans="1:8" s="2" customFormat="1" ht="28.5" customHeight="1">
      <c r="A316" s="159"/>
      <c r="B316" s="160"/>
      <c r="C316" s="160" t="s">
        <v>427</v>
      </c>
      <c r="D316" s="160" t="s">
        <v>428</v>
      </c>
      <c r="E316" s="160"/>
      <c r="F316" s="161"/>
      <c r="G316" s="162"/>
      <c r="H316" s="162">
        <f>H317</f>
        <v>0</v>
      </c>
    </row>
    <row r="317" spans="1:8" s="2" customFormat="1" ht="24" customHeight="1">
      <c r="A317" s="163">
        <v>85</v>
      </c>
      <c r="B317" s="164" t="s">
        <v>424</v>
      </c>
      <c r="C317" s="164" t="s">
        <v>429</v>
      </c>
      <c r="D317" s="164" t="s">
        <v>430</v>
      </c>
      <c r="E317" s="164" t="s">
        <v>83</v>
      </c>
      <c r="F317" s="165">
        <v>10</v>
      </c>
      <c r="G317" s="166"/>
      <c r="H317" s="166">
        <f>F317*G317</f>
        <v>0</v>
      </c>
    </row>
    <row r="318" spans="1:8" s="2" customFormat="1" ht="28.5" customHeight="1">
      <c r="A318" s="159"/>
      <c r="B318" s="160"/>
      <c r="C318" s="160" t="s">
        <v>431</v>
      </c>
      <c r="D318" s="160" t="s">
        <v>59</v>
      </c>
      <c r="E318" s="160"/>
      <c r="F318" s="161"/>
      <c r="G318" s="162"/>
      <c r="H318" s="162">
        <f>H319</f>
        <v>0</v>
      </c>
    </row>
    <row r="319" spans="1:8" s="2" customFormat="1" ht="24" customHeight="1">
      <c r="A319" s="163">
        <v>86</v>
      </c>
      <c r="B319" s="164" t="s">
        <v>424</v>
      </c>
      <c r="C319" s="164" t="s">
        <v>432</v>
      </c>
      <c r="D319" s="164" t="s">
        <v>433</v>
      </c>
      <c r="E319" s="164" t="s">
        <v>258</v>
      </c>
      <c r="F319" s="165">
        <v>1</v>
      </c>
      <c r="G319" s="166"/>
      <c r="H319" s="166">
        <f>F319*G319</f>
        <v>0</v>
      </c>
    </row>
    <row r="320" spans="1:8" s="2" customFormat="1" ht="30.75" customHeight="1">
      <c r="A320" s="187"/>
      <c r="B320" s="188"/>
      <c r="C320" s="188"/>
      <c r="D320" s="188" t="s">
        <v>434</v>
      </c>
      <c r="E320" s="188"/>
      <c r="F320" s="189"/>
      <c r="G320" s="190"/>
      <c r="H320" s="190">
        <f>H13+H252+H257+H284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PV</cp:lastModifiedBy>
  <cp:lastPrinted>2023-01-18T06:37:53Z</cp:lastPrinted>
  <dcterms:created xsi:type="dcterms:W3CDTF">2023-01-18T06:39:30Z</dcterms:created>
  <dcterms:modified xsi:type="dcterms:W3CDTF">2023-03-27T08:53:46Z</dcterms:modified>
  <cp:category/>
  <cp:version/>
  <cp:contentType/>
  <cp:contentStatus/>
</cp:coreProperties>
</file>