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Položkový rozpočet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6 SO 01_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01_06 SO 01_6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01_06 SO 01_6 Pol'!$A$1:$Y$127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25" i="12" l="1"/>
  <c r="BA120" i="12"/>
  <c r="I65" i="1"/>
  <c r="J63" i="1" s="1"/>
  <c r="AZ46" i="1"/>
  <c r="F42" i="1"/>
  <c r="G42" i="1"/>
  <c r="H42" i="1"/>
  <c r="I42" i="1"/>
  <c r="J41" i="1"/>
  <c r="J40" i="1"/>
  <c r="J39" i="1"/>
  <c r="J42" i="1" s="1"/>
  <c r="J64" i="1" l="1"/>
  <c r="J53" i="1"/>
  <c r="J57" i="1"/>
  <c r="J56" i="1"/>
  <c r="J54" i="1"/>
  <c r="J58" i="1"/>
  <c r="J55" i="1"/>
  <c r="J59" i="1"/>
  <c r="J60" i="1"/>
  <c r="J62" i="1"/>
  <c r="J61" i="1"/>
  <c r="I21" i="1"/>
  <c r="J28" i="1"/>
  <c r="J26" i="1"/>
  <c r="G38" i="1"/>
  <c r="F38" i="1"/>
  <c r="J23" i="1"/>
  <c r="J24" i="1"/>
  <c r="J25" i="1"/>
  <c r="J27" i="1"/>
  <c r="E24" i="1"/>
  <c r="E26" i="1"/>
  <c r="J6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<sst xmlns="http://schemas.openxmlformats.org/spreadsheetml/2006/main" count="760" uniqueCount="292">
  <si>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</si>
  <si>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</si>
  <si>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</si>
  <si>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</si>
  <si>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</si>
  <si>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</si>
  <si>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</si>
  <si>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</si>
  <si>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</si>
  <si>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</si>
  <si>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</si>
  <si>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</si>
  <si>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</si>
  <si>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</si>
  <si>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</si>
  <si>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</si>
  <si>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</si>
  <si>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</si>
  <si>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</si>
  <si>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</si>
  <si>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</si>
  <si>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</si>
  <si>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</si>
  <si>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</si>
  <si>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</si>
  <si>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</si>
  <si>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</si>
  <si>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</si>
  <si>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</si>
  <si>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</si>
  <si>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</si>
  <si>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</si>
  <si>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</si>
  <si>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</si>
  <si>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</si>
  <si>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</si>
  <si>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</si>
  <si>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</si>
  <si>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</si>
  <si>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</si>
  <si>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</si>
  <si>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</si>
  <si>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</si>
  <si>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01/6</t>
  </si>
  <si>
    <t xml:space="preserve">Vytápění </t>
  </si>
  <si>
    <t>SO 01/06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</si>
  <si>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</si>
  <si>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</si>
  <si>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</si>
  <si>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</si>
  <si>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</si>
  <si>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</si>
  <si>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</si>
  <si>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</si>
  <si>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</si>
  <si>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</si>
  <si>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</si>
  <si>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</si>
  <si>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</si>
  <si>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</si>
  <si>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</si>
  <si>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 xml:space="preserve">Popis objektu: SO 01/06 - Vytápění </t>
  </si>
  <si>
    <t>Popis rozpočtu: SO 01/6 - Vytápění</t>
  </si>
  <si>
    <t>#POPR</t>
  </si>
  <si>
    <t xml:space="preserve">Popis rozpočtu: SO 01/6 - Vytápění </t>
  </si>
  <si>
    <t>Rekapitulace dílů</t>
  </si>
  <si>
    <t>Typ dílu</t>
  </si>
  <si>
    <t>61</t>
  </si>
  <si>
    <t>Úpravy povrchů vnitřní</t>
  </si>
  <si>
    <t>96</t>
  </si>
  <si>
    <t>Bourání konstrukcí</t>
  </si>
  <si>
    <t>713</t>
  </si>
  <si>
    <t>Izolace tepelné</t>
  </si>
  <si>
    <t>722</t>
  </si>
  <si>
    <t>Vnitřní vodovod</t>
  </si>
  <si>
    <t>730</t>
  </si>
  <si>
    <t>Ústřední vytápění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</si>
  <si>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</si>
  <si>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</si>
  <si>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</si>
  <si>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</si>
  <si>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</si>
  <si>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</si>
  <si>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</si>
  <si>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</si>
  <si>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</si>
  <si>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</si>
  <si>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</si>
  <si>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</si>
  <si>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</si>
  <si>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</si>
  <si>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</si>
  <si>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</si>
  <si>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</si>
  <si>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</si>
  <si>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</si>
  <si>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</si>
  <si>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</si>
  <si>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</si>
  <si>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</si>
  <si>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</si>
  <si>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</si>
  <si>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</si>
  <si>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</si>
  <si>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</si>
  <si>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</si>
  <si>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</si>
  <si>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</si>
  <si>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</si>
  <si>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</si>
  <si>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</si>
  <si>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</si>
  <si>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</si>
  <si>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</si>
  <si>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</si>
  <si>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</si>
  <si>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</si>
  <si>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</si>
  <si>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612403387</t>
  </si>
  <si>
    <t>Hrubá výplň rýh ve stěnách, jakoukoliv maltou maltou ze suchých směsí 150 x 100 mm</t>
  </si>
  <si>
    <t>m</t>
  </si>
  <si>
    <t>RTS 23/ I</t>
  </si>
  <si>
    <t>Indiv</t>
  </si>
  <si>
    <t>Práce</t>
  </si>
  <si>
    <t>Běžná</t>
  </si>
  <si>
    <t>POL1_</t>
  </si>
  <si>
    <t>612423531</t>
  </si>
  <si>
    <t>Omítka rýh ve stěnách maltou vápennou štuková, o šířce rýhy do 150 mm,</t>
  </si>
  <si>
    <t>m2</t>
  </si>
  <si>
    <t>84*0,15</t>
  </si>
  <si>
    <t>VV</t>
  </si>
  <si>
    <t>974031154</t>
  </si>
  <si>
    <t>Vysekání rýh ve zdi cihelné 10 x 15 cm</t>
  </si>
  <si>
    <t>Včetně pomocného lešení o výšce podlahy do 1900 mm a pro zatížení do 1,5 kPa  (150 kg/m2).</t>
  </si>
  <si>
    <t>POP</t>
  </si>
  <si>
    <t>722181213</t>
  </si>
  <si>
    <t>Izolace návleková  tl. stěny 13 mm vnitřní průměr 15 mm</t>
  </si>
  <si>
    <t>V položce je kalkulována dodávka izolační trubice, spon a lepicí pásky.</t>
  </si>
  <si>
    <t>ve zdi</t>
  </si>
  <si>
    <t>Izolace návleková tl. stěny 13 mm vnitřní průměr 18 mm</t>
  </si>
  <si>
    <t>Izolace návleková tl. stěny 13 mm vnitřní průměr 22 mm</t>
  </si>
  <si>
    <t>722181223</t>
  </si>
  <si>
    <t>Izolace návleková  tl. stěny 13 mm vnitřní průměr 28 mm</t>
  </si>
  <si>
    <t>Izolace návleková  tl. stěny 13 mm vnitřní průměr 35 mm</t>
  </si>
  <si>
    <t xml:space="preserve">904      </t>
  </si>
  <si>
    <t>Hzs-zkousky v ramci montaz.praci Topná zkouška</t>
  </si>
  <si>
    <t>h</t>
  </si>
  <si>
    <t>Prav.M</t>
  </si>
  <si>
    <t>HZS</t>
  </si>
  <si>
    <t>POL10_</t>
  </si>
  <si>
    <t>733110806</t>
  </si>
  <si>
    <t>Demontáž potrubí ocelového závitového do DN 15-32</t>
  </si>
  <si>
    <t>733110808</t>
  </si>
  <si>
    <t>Demontáž potrubí ocelového závitového do DN 32-50</t>
  </si>
  <si>
    <t>733163102</t>
  </si>
  <si>
    <t>Potrubí z měděných trubek vytápění D 15 x 1,0 mm</t>
  </si>
  <si>
    <t>Včetně pomocného lešení o výšce podlahy do 1900 mm a pro zatížení do 1,5 kPa.</t>
  </si>
  <si>
    <t>733163103</t>
  </si>
  <si>
    <t>Potrubí z měděných trubek vytápění D 18 x 1,0 mm</t>
  </si>
  <si>
    <t>733163104</t>
  </si>
  <si>
    <t>Potrubí z měděných trubek měděné potrubí, D 22 mm, s 1,0 mm, pájení pomocí kapilárních pájecích tvarovek</t>
  </si>
  <si>
    <t>733163105</t>
  </si>
  <si>
    <t>Potrubí z měděných trubek vytápění D 28 x 1,5 mm</t>
  </si>
  <si>
    <t>733163106</t>
  </si>
  <si>
    <t>Potrubí z měděných trubek měděné potrubí, D 35 mm, s 1,5 mm, pájení pomocí kapilárních pájecích tvarovek</t>
  </si>
  <si>
    <t>733167001</t>
  </si>
  <si>
    <t>Příplatek k ceně za zhotovení přípojky z trubek měděných D 15 mm, tloušťka stěny 1 mm</t>
  </si>
  <si>
    <t>kus</t>
  </si>
  <si>
    <t>733190306</t>
  </si>
  <si>
    <t>Tlakové zkoušky potrubí ocelových závitových, plastových, měděných do D 35</t>
  </si>
  <si>
    <t>Včetně dodávky vody, uzavření a zabezpečení konců potrubí.</t>
  </si>
  <si>
    <t>734100811</t>
  </si>
  <si>
    <t>Demontáž přírubových armatur se dvěma přírubami, do DN 50</t>
  </si>
  <si>
    <t>734200811</t>
  </si>
  <si>
    <t>Demontáž armatur s 1závitem do G 1/2</t>
  </si>
  <si>
    <t>Radiátorový ventil , šroubení a odvzdušňovací ventil těles</t>
  </si>
  <si>
    <t>734226212</t>
  </si>
  <si>
    <t>Ventil termostatický, dvouregulační, přímý, bronzový, DN 15, s termostatickou hlavicí, PN 10, vnitřní závit, včetně dodávky materiálu</t>
  </si>
  <si>
    <t>734266222</t>
  </si>
  <si>
    <t>Šroubení uzavíratelné radiátorové regulační s vypouštěním, přímé, bronzové, DN 15, PN 10, včetně dodávky materiálu</t>
  </si>
  <si>
    <t>734266772</t>
  </si>
  <si>
    <t>Šroubení svěrné na měď 15x1 mm - EK</t>
  </si>
  <si>
    <t>734295321</t>
  </si>
  <si>
    <t>Kohout kul.vypouštěcí,komplet, DN 15</t>
  </si>
  <si>
    <t>734494213</t>
  </si>
  <si>
    <t>Návarky s trubkovým závitem G 1/2</t>
  </si>
  <si>
    <t>998734203</t>
  </si>
  <si>
    <t>Přesun hmot pro armatury, výšky do 24 m</t>
  </si>
  <si>
    <t>POL1_7</t>
  </si>
  <si>
    <t>734419160</t>
  </si>
  <si>
    <t xml:space="preserve">Montáž termostatické hlavice </t>
  </si>
  <si>
    <t>Etapa 2 : 26</t>
  </si>
  <si>
    <t>V 1.NP : 28</t>
  </si>
  <si>
    <t>5513730620</t>
  </si>
  <si>
    <t>Hlavice termostatická B pro veřejní prostory</t>
  </si>
  <si>
    <t>SPCM</t>
  </si>
  <si>
    <t>Specifikace</t>
  </si>
  <si>
    <t>POL3_</t>
  </si>
  <si>
    <t>735000912</t>
  </si>
  <si>
    <t>Regulace otopného systému při opravách vyregulování dvojregulačních ventilů a kohoutů s termostatickým ovládáním</t>
  </si>
  <si>
    <t>735111810</t>
  </si>
  <si>
    <t>Demontáž radiátorů litinových článkových</t>
  </si>
  <si>
    <t>13 článků : 0,12*0,6*13*3</t>
  </si>
  <si>
    <t>30 článků : 0,12*0,6*30*8</t>
  </si>
  <si>
    <t>32 článků : 0,12*0,6*32*1</t>
  </si>
  <si>
    <t>3 články : 0,12*0,6*3*4</t>
  </si>
  <si>
    <t>38 článků : 0,12*0,6*38</t>
  </si>
  <si>
    <t>5 článků : 0,12*0,6*5</t>
  </si>
  <si>
    <t>2 články : 0,12*0,6*2*2</t>
  </si>
  <si>
    <t>15 článků : 0,12*0,6*15</t>
  </si>
  <si>
    <t>735129140</t>
  </si>
  <si>
    <t>Montáž otopných těles hliníkových článkových</t>
  </si>
  <si>
    <t>hlinikový radiátor 650/680/80 : 0,65*0,68*3</t>
  </si>
  <si>
    <t>hlinikový radiátor 1470/680/80 : 1,470*0,68*10</t>
  </si>
  <si>
    <t>hlinikový radiátor 1620/680/80 : 1,62*0,68</t>
  </si>
  <si>
    <t>hlinikový radiátor 160/680/80 : 0,16*0,68*7</t>
  </si>
  <si>
    <t>hlinikový radiátor 330/680/80 : 0,33*0,68</t>
  </si>
  <si>
    <t>hlinikový radiátor 800/680/80 : 0,8*0,68</t>
  </si>
  <si>
    <t>hlinikový radiátor 490/680/80 : 0,49*0,68*2</t>
  </si>
  <si>
    <t>otopný žebřík : 0,45*0,9</t>
  </si>
  <si>
    <t>735171304</t>
  </si>
  <si>
    <t>Těleso trubkové v. 900 mm, dl. 450 mm</t>
  </si>
  <si>
    <t>materiálu</t>
  </si>
  <si>
    <t>735191905</t>
  </si>
  <si>
    <t>Odvzdušnění otopných těles</t>
  </si>
  <si>
    <t>735161812V</t>
  </si>
  <si>
    <t>Demontáž otopných těles trubkových</t>
  </si>
  <si>
    <t>Vlastní</t>
  </si>
  <si>
    <t>trubkový registr v m.č. 1.13</t>
  </si>
  <si>
    <t>48455200</t>
  </si>
  <si>
    <t>Radiátor článkový Al  - 2 článkový</t>
  </si>
  <si>
    <t>hlinikový radiátor 161/680/80 : 7</t>
  </si>
  <si>
    <t>48455201</t>
  </si>
  <si>
    <t>Radiátor článkový Al  - 4 článkový</t>
  </si>
  <si>
    <t>hlinikový radiátor 330/680/80 : 1</t>
  </si>
  <si>
    <t>48455202</t>
  </si>
  <si>
    <t>Radiátor článkový Al  - 6 článkový</t>
  </si>
  <si>
    <t>hlinikový radiátor 490/680/80 : 2</t>
  </si>
  <si>
    <t>48455203</t>
  </si>
  <si>
    <t>Radiátor článkový Al - 8 článkový</t>
  </si>
  <si>
    <t>hlinikový radiátor 650/680/80 : 3</t>
  </si>
  <si>
    <t>48455204</t>
  </si>
  <si>
    <t>Radiátor článkový Al  - 10 článkový</t>
  </si>
  <si>
    <t>hlinikový radiátor 800/680/80 : 1</t>
  </si>
  <si>
    <t>48455208</t>
  </si>
  <si>
    <t>Radiátor článkový Al  - 18 článkový</t>
  </si>
  <si>
    <t>hliníkový radiátor 1470/680/80 : 10</t>
  </si>
  <si>
    <t>48455208R01</t>
  </si>
  <si>
    <t>Radiátor článkový Al  - 20 článkový</t>
  </si>
  <si>
    <t>hliníkový radiátor 1680/680/80 : 1</t>
  </si>
  <si>
    <t>48455208R02</t>
  </si>
  <si>
    <t xml:space="preserve">Otopný žebřík </t>
  </si>
  <si>
    <t>Otopný žebřík 450/900 : 1</t>
  </si>
  <si>
    <t>998735202</t>
  </si>
  <si>
    <t>Přesun hmot pro otopná tělesa, výšky do 12 m</t>
  </si>
  <si>
    <t>799730126V</t>
  </si>
  <si>
    <t>Pomocný materiál montážní , spojovací, těsnící , konzoly,závěsy, drobné fitinky</t>
  </si>
  <si>
    <t>kg</t>
  </si>
  <si>
    <t xml:space="preserve">900      </t>
  </si>
  <si>
    <t>HZS Práce v tarifní třídě 6 (např. topenář)</t>
  </si>
  <si>
    <t xml:space="preserve"> průzkumné práce na stavbě - prověření napojovacích bodů -10h</t>
  </si>
  <si>
    <t>nezměřitelné práce z důvodu nepředpokládaných prací, které budou upřesněny v průběhu realizace stavby : 50</t>
  </si>
  <si>
    <t>průzkumné práce na stavbě - prověření napojovacích bodů : 10</t>
  </si>
  <si>
    <t>979087213</t>
  </si>
  <si>
    <t>Nakládání na dopravní prostředky vybouraných hmot</t>
  </si>
  <si>
    <t>t</t>
  </si>
  <si>
    <t>POL1_9</t>
  </si>
  <si>
    <t>979081121</t>
  </si>
  <si>
    <t>Odvoz suti a vybouraných hmot na skládku příplatek za každý další 1 km</t>
  </si>
  <si>
    <t>6,9*10</t>
  </si>
  <si>
    <t>979082111</t>
  </si>
  <si>
    <t>Vnitrostaveništní doprava suti a vybouraných hmot do 10 m</t>
  </si>
  <si>
    <t>979990101</t>
  </si>
  <si>
    <t>Poplatek za uložení směsi betonu a cihel skupina 170101 a 170102</t>
  </si>
  <si>
    <t>979093111</t>
  </si>
  <si>
    <t>Uložení suti na skládku bez zhutnění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</si>
  <si>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</si>
  <si>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</si>
  <si>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</si>
  <si>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</si>
  <si>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</si>
  <si>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</si>
  <si>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005122010R</t>
  </si>
  <si>
    <t>Provoz objednatele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</si>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</sst>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opLeftCell="B29" zoomScaleNormal="100" zoomScaleSheetLayoutView="75" workbookViewId="0">
      <selection activeCell="N57" sqref="N5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8" t="s">
        <v>24</v>
      </c>
      <c r="C2" s="79"/>
      <c r="D2" s="80" t="s">
        <v>48</v>
      </c>
      <c r="E2" s="227" t="s">
        <v>49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0" t="s">
        <v>44</v>
      </c>
      <c r="F3" s="231"/>
      <c r="G3" s="231"/>
      <c r="H3" s="231"/>
      <c r="I3" s="231"/>
      <c r="J3" s="232"/>
    </row>
    <row r="4" spans="1:15" ht="23.25" customHeight="1" x14ac:dyDescent="0.2">
      <c r="A4" s="76">
        <v>195</v>
      </c>
      <c r="B4" s="83" t="s">
        <v>47</v>
      </c>
      <c r="C4" s="84"/>
      <c r="D4" s="85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50</v>
      </c>
      <c r="E5" s="216"/>
      <c r="F5" s="216"/>
      <c r="G5" s="216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17" t="s">
        <v>51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53</v>
      </c>
      <c r="E7" s="219" t="s">
        <v>52</v>
      </c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4"/>
      <c r="E11" s="234"/>
      <c r="F11" s="234"/>
      <c r="G11" s="234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v>0</v>
      </c>
      <c r="J16" s="200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v>0</v>
      </c>
      <c r="J17" s="200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40" t="s">
        <v>88</v>
      </c>
      <c r="B19" s="38" t="s">
        <v>29</v>
      </c>
      <c r="C19" s="62"/>
      <c r="D19" s="63"/>
      <c r="E19" s="198"/>
      <c r="F19" s="199"/>
      <c r="G19" s="198"/>
      <c r="H19" s="199"/>
      <c r="I19" s="198">
        <v>0</v>
      </c>
      <c r="J19" s="200"/>
    </row>
    <row r="20" spans="1:10" ht="23.25" customHeight="1" x14ac:dyDescent="0.2">
      <c r="A20" s="140" t="s">
        <v>89</v>
      </c>
      <c r="B20" s="38" t="s">
        <v>30</v>
      </c>
      <c r="C20" s="62"/>
      <c r="D20" s="63"/>
      <c r="E20" s="198"/>
      <c r="F20" s="199"/>
      <c r="G20" s="198"/>
      <c r="H20" s="199"/>
      <c r="I20" s="198"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37"/>
      <c r="G21" s="201"/>
      <c r="H21" s="237"/>
      <c r="I21" s="201">
        <f>SUM(I16:J20)</f>
        <v>0</v>
      </c>
      <c r="J21" s="2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6">
        <v>0</v>
      </c>
      <c r="H23" s="197"/>
      <c r="I23" s="197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4"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6">
        <v>0</v>
      </c>
      <c r="H25" s="197"/>
      <c r="I25" s="197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4"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6"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3">
        <v>435827.07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3">
        <v>0</v>
      </c>
      <c r="H29" s="203"/>
      <c r="I29" s="203"/>
      <c r="J29" s="119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52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55</v>
      </c>
      <c r="C39" s="187"/>
      <c r="D39" s="187"/>
      <c r="E39" s="187"/>
      <c r="F39" s="99">
        <v>0</v>
      </c>
      <c r="G39" s="100">
        <v>435827.07</v>
      </c>
      <c r="H39" s="101">
        <v>91523.68</v>
      </c>
      <c r="I39" s="101">
        <v>527350.75</v>
      </c>
      <c r="J39" s="102">
        <f>IF(CenaCelkemVypocet=0,"",I39/CenaCelkemVypocet*100)</f>
        <v>100</v>
      </c>
    </row>
    <row r="40" spans="1:52" ht="25.5" hidden="1" customHeight="1" x14ac:dyDescent="0.2">
      <c r="A40" s="88">
        <v>2</v>
      </c>
      <c r="B40" s="103" t="s">
        <v>45</v>
      </c>
      <c r="C40" s="188" t="s">
        <v>44</v>
      </c>
      <c r="D40" s="188"/>
      <c r="E40" s="188"/>
      <c r="F40" s="104">
        <v>0</v>
      </c>
      <c r="G40" s="105">
        <v>435827.07</v>
      </c>
      <c r="H40" s="105">
        <v>91523.68</v>
      </c>
      <c r="I40" s="105">
        <v>527350.75</v>
      </c>
      <c r="J40" s="106">
        <f>IF(CenaCelkemVypocet=0,"",I40/CenaCelkemVypocet*100)</f>
        <v>100</v>
      </c>
    </row>
    <row r="41" spans="1:52" ht="25.5" hidden="1" customHeight="1" x14ac:dyDescent="0.2">
      <c r="A41" s="88">
        <v>3</v>
      </c>
      <c r="B41" s="107" t="s">
        <v>43</v>
      </c>
      <c r="C41" s="187" t="s">
        <v>44</v>
      </c>
      <c r="D41" s="187"/>
      <c r="E41" s="187"/>
      <c r="F41" s="108">
        <v>0</v>
      </c>
      <c r="G41" s="101">
        <v>435827.07</v>
      </c>
      <c r="H41" s="101">
        <v>91523.68</v>
      </c>
      <c r="I41" s="101">
        <v>527350.75</v>
      </c>
      <c r="J41" s="102">
        <f>IF(CenaCelkemVypocet=0,"",I41/CenaCelkemVypocet*100)</f>
        <v>100</v>
      </c>
    </row>
    <row r="42" spans="1:52" ht="25.5" hidden="1" customHeight="1" x14ac:dyDescent="0.2">
      <c r="A42" s="88"/>
      <c r="B42" s="189" t="s">
        <v>56</v>
      </c>
      <c r="C42" s="190"/>
      <c r="D42" s="190"/>
      <c r="E42" s="191"/>
      <c r="F42" s="109">
        <f>SUMIF(A39:A41,"=1",F39:F41)</f>
        <v>0</v>
      </c>
      <c r="G42" s="110">
        <f>SUMIF(A39:A41,"=1",G39:G41)</f>
        <v>435827.07</v>
      </c>
      <c r="H42" s="110">
        <f>SUMIF(A39:A41,"=1",H39:H41)</f>
        <v>91523.68</v>
      </c>
      <c r="I42" s="110">
        <f>SUMIF(A39:A41,"=1",I39:I41)</f>
        <v>527350.75</v>
      </c>
      <c r="J42" s="111">
        <f>SUMIF(A39:A41,"=1",J39:J41)</f>
        <v>100</v>
      </c>
    </row>
    <row r="44" spans="1:52" x14ac:dyDescent="0.2">
      <c r="A44" t="s">
        <v>58</v>
      </c>
      <c r="B44" t="s">
        <v>59</v>
      </c>
    </row>
    <row r="45" spans="1:52" x14ac:dyDescent="0.2">
      <c r="A45" t="s">
        <v>60</v>
      </c>
      <c r="B45" t="s">
        <v>61</v>
      </c>
    </row>
    <row r="46" spans="1:52" x14ac:dyDescent="0.2">
      <c r="B46" s="192" t="s">
        <v>62</v>
      </c>
      <c r="C46" s="192"/>
      <c r="D46" s="192"/>
      <c r="E46" s="192"/>
      <c r="F46" s="192"/>
      <c r="G46" s="192"/>
      <c r="H46" s="192"/>
      <c r="I46" s="192"/>
      <c r="J46" s="192"/>
      <c r="AZ46" s="120" t="str">
        <f>B46</f>
        <v>Popis rozpočtu: SO 01/6 - Vytápění</v>
      </c>
    </row>
    <row r="47" spans="1:52" x14ac:dyDescent="0.2">
      <c r="A47" t="s">
        <v>63</v>
      </c>
      <c r="B47" t="s">
        <v>64</v>
      </c>
    </row>
    <row r="50" spans="1:10" ht="15.75" x14ac:dyDescent="0.25">
      <c r="B50" s="121" t="s">
        <v>65</v>
      </c>
    </row>
    <row r="52" spans="1:10" ht="25.5" customHeight="1" x14ac:dyDescent="0.2">
      <c r="A52" s="123"/>
      <c r="B52" s="126" t="s">
        <v>18</v>
      </c>
      <c r="C52" s="126" t="s">
        <v>6</v>
      </c>
      <c r="D52" s="127"/>
      <c r="E52" s="127"/>
      <c r="F52" s="128" t="s">
        <v>66</v>
      </c>
      <c r="G52" s="128"/>
      <c r="H52" s="128"/>
      <c r="I52" s="128" t="s">
        <v>31</v>
      </c>
      <c r="J52" s="128" t="s">
        <v>0</v>
      </c>
    </row>
    <row r="53" spans="1:10" ht="36.75" customHeight="1" x14ac:dyDescent="0.2">
      <c r="A53" s="124"/>
      <c r="B53" s="129" t="s">
        <v>67</v>
      </c>
      <c r="C53" s="185" t="s">
        <v>68</v>
      </c>
      <c r="D53" s="186"/>
      <c r="E53" s="186"/>
      <c r="F53" s="138" t="s">
        <v>26</v>
      </c>
      <c r="G53" s="130"/>
      <c r="H53" s="130"/>
      <c r="I53" s="130">
        <v>0</v>
      </c>
      <c r="J53" s="135" t="str">
        <f>IF(I65=0,"",I53/I65*100)</f>
        <v/>
      </c>
    </row>
    <row r="54" spans="1:10" ht="36.75" customHeight="1" x14ac:dyDescent="0.2">
      <c r="A54" s="124"/>
      <c r="B54" s="129" t="s">
        <v>69</v>
      </c>
      <c r="C54" s="185" t="s">
        <v>70</v>
      </c>
      <c r="D54" s="186"/>
      <c r="E54" s="186"/>
      <c r="F54" s="138" t="s">
        <v>26</v>
      </c>
      <c r="G54" s="130"/>
      <c r="H54" s="130"/>
      <c r="I54" s="130">
        <v>0</v>
      </c>
      <c r="J54" s="135" t="str">
        <f>IF(I65=0,"",I54/I65*100)</f>
        <v/>
      </c>
    </row>
    <row r="55" spans="1:10" ht="36.75" customHeight="1" x14ac:dyDescent="0.2">
      <c r="A55" s="124"/>
      <c r="B55" s="129" t="s">
        <v>71</v>
      </c>
      <c r="C55" s="185" t="s">
        <v>72</v>
      </c>
      <c r="D55" s="186"/>
      <c r="E55" s="186"/>
      <c r="F55" s="138" t="s">
        <v>27</v>
      </c>
      <c r="G55" s="130"/>
      <c r="H55" s="130"/>
      <c r="I55" s="130">
        <v>0</v>
      </c>
      <c r="J55" s="135" t="str">
        <f>IF(I65=0,"",I55/I65*100)</f>
        <v/>
      </c>
    </row>
    <row r="56" spans="1:10" ht="36.75" customHeight="1" x14ac:dyDescent="0.2">
      <c r="A56" s="124"/>
      <c r="B56" s="129" t="s">
        <v>73</v>
      </c>
      <c r="C56" s="185" t="s">
        <v>74</v>
      </c>
      <c r="D56" s="186"/>
      <c r="E56" s="186"/>
      <c r="F56" s="138" t="s">
        <v>27</v>
      </c>
      <c r="G56" s="130"/>
      <c r="H56" s="130"/>
      <c r="I56" s="130">
        <v>0</v>
      </c>
      <c r="J56" s="135" t="str">
        <f>IF(I65=0,"",I56/I65*100)</f>
        <v/>
      </c>
    </row>
    <row r="57" spans="1:10" ht="36.75" customHeight="1" x14ac:dyDescent="0.2">
      <c r="A57" s="124"/>
      <c r="B57" s="129" t="s">
        <v>75</v>
      </c>
      <c r="C57" s="185" t="s">
        <v>76</v>
      </c>
      <c r="D57" s="186"/>
      <c r="E57" s="186"/>
      <c r="F57" s="138" t="s">
        <v>27</v>
      </c>
      <c r="G57" s="130"/>
      <c r="H57" s="130"/>
      <c r="I57" s="130">
        <v>0</v>
      </c>
      <c r="J57" s="135" t="str">
        <f>IF(I65=0,"",I57/I65*100)</f>
        <v/>
      </c>
    </row>
    <row r="58" spans="1:10" ht="36.75" customHeight="1" x14ac:dyDescent="0.2">
      <c r="A58" s="124"/>
      <c r="B58" s="129" t="s">
        <v>77</v>
      </c>
      <c r="C58" s="185" t="s">
        <v>78</v>
      </c>
      <c r="D58" s="186"/>
      <c r="E58" s="186"/>
      <c r="F58" s="138" t="s">
        <v>27</v>
      </c>
      <c r="G58" s="130"/>
      <c r="H58" s="130"/>
      <c r="I58" s="130">
        <v>0</v>
      </c>
      <c r="J58" s="135" t="str">
        <f>IF(I65=0,"",I58/I65*100)</f>
        <v/>
      </c>
    </row>
    <row r="59" spans="1:10" ht="36.75" customHeight="1" x14ac:dyDescent="0.2">
      <c r="A59" s="124"/>
      <c r="B59" s="129" t="s">
        <v>79</v>
      </c>
      <c r="C59" s="185" t="s">
        <v>80</v>
      </c>
      <c r="D59" s="186"/>
      <c r="E59" s="186"/>
      <c r="F59" s="138" t="s">
        <v>27</v>
      </c>
      <c r="G59" s="130"/>
      <c r="H59" s="130"/>
      <c r="I59" s="130">
        <v>0</v>
      </c>
      <c r="J59" s="135" t="str">
        <f>IF(I65=0,"",I59/I65*100)</f>
        <v/>
      </c>
    </row>
    <row r="60" spans="1:10" ht="36.75" customHeight="1" x14ac:dyDescent="0.2">
      <c r="A60" s="124"/>
      <c r="B60" s="129" t="s">
        <v>81</v>
      </c>
      <c r="C60" s="185" t="s">
        <v>82</v>
      </c>
      <c r="D60" s="186"/>
      <c r="E60" s="186"/>
      <c r="F60" s="138" t="s">
        <v>27</v>
      </c>
      <c r="G60" s="130"/>
      <c r="H60" s="130"/>
      <c r="I60" s="130">
        <v>0</v>
      </c>
      <c r="J60" s="135" t="str">
        <f>IF(I65=0,"",I60/I65*100)</f>
        <v/>
      </c>
    </row>
    <row r="61" spans="1:10" ht="36.75" customHeight="1" x14ac:dyDescent="0.2">
      <c r="A61" s="124"/>
      <c r="B61" s="129" t="s">
        <v>83</v>
      </c>
      <c r="C61" s="185" t="s">
        <v>84</v>
      </c>
      <c r="D61" s="186"/>
      <c r="E61" s="186"/>
      <c r="F61" s="138" t="s">
        <v>27</v>
      </c>
      <c r="G61" s="130"/>
      <c r="H61" s="130"/>
      <c r="I61" s="130">
        <v>0</v>
      </c>
      <c r="J61" s="135" t="str">
        <f>IF(I65=0,"",I61/I65*100)</f>
        <v/>
      </c>
    </row>
    <row r="62" spans="1:10" ht="36.75" customHeight="1" x14ac:dyDescent="0.2">
      <c r="A62" s="124"/>
      <c r="B62" s="129" t="s">
        <v>85</v>
      </c>
      <c r="C62" s="185" t="s">
        <v>86</v>
      </c>
      <c r="D62" s="186"/>
      <c r="E62" s="186"/>
      <c r="F62" s="138" t="s">
        <v>87</v>
      </c>
      <c r="G62" s="130"/>
      <c r="H62" s="130"/>
      <c r="I62" s="130">
        <v>0</v>
      </c>
      <c r="J62" s="135" t="str">
        <f>IF(I65=0,"",I62/I65*100)</f>
        <v/>
      </c>
    </row>
    <row r="63" spans="1:10" ht="36.75" customHeight="1" x14ac:dyDescent="0.2">
      <c r="A63" s="124"/>
      <c r="B63" s="129" t="s">
        <v>88</v>
      </c>
      <c r="C63" s="185" t="s">
        <v>29</v>
      </c>
      <c r="D63" s="186"/>
      <c r="E63" s="186"/>
      <c r="F63" s="138" t="s">
        <v>88</v>
      </c>
      <c r="G63" s="130"/>
      <c r="H63" s="130"/>
      <c r="I63" s="130">
        <v>0</v>
      </c>
      <c r="J63" s="135" t="str">
        <f>IF(I65=0,"",I63/I65*100)</f>
        <v/>
      </c>
    </row>
    <row r="64" spans="1:10" ht="36.75" customHeight="1" x14ac:dyDescent="0.2">
      <c r="A64" s="124"/>
      <c r="B64" s="129" t="s">
        <v>89</v>
      </c>
      <c r="C64" s="185" t="s">
        <v>30</v>
      </c>
      <c r="D64" s="186"/>
      <c r="E64" s="186"/>
      <c r="F64" s="138" t="s">
        <v>89</v>
      </c>
      <c r="G64" s="130"/>
      <c r="H64" s="130"/>
      <c r="I64" s="130">
        <v>0</v>
      </c>
      <c r="J64" s="135" t="str">
        <f>IF(I65=0,"",I64/I65*100)</f>
        <v/>
      </c>
    </row>
    <row r="65" spans="1:10" ht="25.5" customHeight="1" x14ac:dyDescent="0.2">
      <c r="A65" s="125"/>
      <c r="B65" s="131" t="s">
        <v>1</v>
      </c>
      <c r="C65" s="132"/>
      <c r="D65" s="133"/>
      <c r="E65" s="133"/>
      <c r="F65" s="139"/>
      <c r="G65" s="134"/>
      <c r="H65" s="134"/>
      <c r="I65" s="134">
        <f>SUM(I53:I64)</f>
        <v>0</v>
      </c>
      <c r="J65" s="136">
        <f>SUM(J53:J64)</f>
        <v>0</v>
      </c>
    </row>
    <row r="66" spans="1:10" x14ac:dyDescent="0.2">
      <c r="F66" s="87"/>
      <c r="G66" s="87"/>
      <c r="H66" s="87"/>
      <c r="I66" s="87"/>
      <c r="J66" s="137"/>
    </row>
    <row r="67" spans="1:10" x14ac:dyDescent="0.2">
      <c r="F67" s="87"/>
      <c r="G67" s="87"/>
      <c r="H67" s="87"/>
      <c r="I67" s="87"/>
      <c r="J67" s="137"/>
    </row>
    <row r="68" spans="1:10" x14ac:dyDescent="0.2">
      <c r="F68" s="87"/>
      <c r="G68" s="87"/>
      <c r="H68" s="87"/>
      <c r="I68" s="87"/>
      <c r="J68" s="13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6:J46"/>
    <mergeCell ref="C53:E53"/>
    <mergeCell ref="C54:E54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7" activePane="bottomLeft" state="frozen"/>
      <selection pane="bottomLeft" activeCell="AB121" sqref="AB121"/>
    </sheetView>
  </sheetViews>
  <sheetFormatPr defaultRowHeight="12.75" outlineLevelRow="2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 x14ac:dyDescent="0.2">
      <c r="A2" s="141" t="s">
        <v>8</v>
      </c>
      <c r="B2" s="49" t="s">
        <v>48</v>
      </c>
      <c r="C2" s="247" t="s">
        <v>49</v>
      </c>
      <c r="D2" s="248"/>
      <c r="E2" s="248"/>
      <c r="F2" s="248"/>
      <c r="G2" s="249"/>
      <c r="AG2" t="s">
        <v>91</v>
      </c>
    </row>
    <row r="3" spans="1:60" ht="24.95" customHeight="1" x14ac:dyDescent="0.2">
      <c r="A3" s="141" t="s">
        <v>9</v>
      </c>
      <c r="B3" s="49" t="s">
        <v>45</v>
      </c>
      <c r="C3" s="247" t="s">
        <v>44</v>
      </c>
      <c r="D3" s="248"/>
      <c r="E3" s="248"/>
      <c r="F3" s="248"/>
      <c r="G3" s="249"/>
      <c r="AC3" s="122" t="s">
        <v>91</v>
      </c>
      <c r="AG3" t="s">
        <v>92</v>
      </c>
    </row>
    <row r="4" spans="1:60" ht="24.95" customHeight="1" x14ac:dyDescent="0.2">
      <c r="A4" s="142" t="s">
        <v>10</v>
      </c>
      <c r="B4" s="143" t="s">
        <v>43</v>
      </c>
      <c r="C4" s="250" t="s">
        <v>44</v>
      </c>
      <c r="D4" s="251"/>
      <c r="E4" s="251"/>
      <c r="F4" s="251"/>
      <c r="G4" s="252"/>
      <c r="AG4" t="s">
        <v>93</v>
      </c>
    </row>
    <row r="5" spans="1:60" x14ac:dyDescent="0.2">
      <c r="D5" s="10"/>
    </row>
    <row r="6" spans="1:60" ht="38.25" x14ac:dyDescent="0.2">
      <c r="A6" s="145" t="s">
        <v>94</v>
      </c>
      <c r="B6" s="147" t="s">
        <v>95</v>
      </c>
      <c r="C6" s="147" t="s">
        <v>96</v>
      </c>
      <c r="D6" s="146" t="s">
        <v>97</v>
      </c>
      <c r="E6" s="145" t="s">
        <v>98</v>
      </c>
      <c r="F6" s="144" t="s">
        <v>99</v>
      </c>
      <c r="G6" s="145" t="s">
        <v>31</v>
      </c>
      <c r="H6" s="148" t="s">
        <v>32</v>
      </c>
      <c r="I6" s="148" t="s">
        <v>100</v>
      </c>
      <c r="J6" s="148" t="s">
        <v>33</v>
      </c>
      <c r="K6" s="148" t="s">
        <v>101</v>
      </c>
      <c r="L6" s="148" t="s">
        <v>102</v>
      </c>
      <c r="M6" s="148" t="s">
        <v>103</v>
      </c>
      <c r="N6" s="148" t="s">
        <v>104</v>
      </c>
      <c r="O6" s="148" t="s">
        <v>105</v>
      </c>
      <c r="P6" s="148" t="s">
        <v>106</v>
      </c>
      <c r="Q6" s="148" t="s">
        <v>107</v>
      </c>
      <c r="R6" s="148" t="s">
        <v>108</v>
      </c>
      <c r="S6" s="148" t="s">
        <v>109</v>
      </c>
      <c r="T6" s="148" t="s">
        <v>110</v>
      </c>
      <c r="U6" s="148" t="s">
        <v>111</v>
      </c>
      <c r="V6" s="148" t="s">
        <v>112</v>
      </c>
      <c r="W6" s="148" t="s">
        <v>113</v>
      </c>
      <c r="X6" s="148" t="s">
        <v>114</v>
      </c>
      <c r="Y6" s="148" t="s">
        <v>115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59" t="s">
        <v>116</v>
      </c>
      <c r="B8" s="160" t="s">
        <v>67</v>
      </c>
      <c r="C8" s="178" t="s">
        <v>68</v>
      </c>
      <c r="D8" s="161"/>
      <c r="E8" s="162"/>
      <c r="F8" s="163"/>
      <c r="G8" s="163">
        <v>0</v>
      </c>
      <c r="H8" s="163"/>
      <c r="I8" s="163">
        <v>11370.07</v>
      </c>
      <c r="J8" s="163"/>
      <c r="K8" s="163">
        <v>18670.68</v>
      </c>
      <c r="L8" s="163"/>
      <c r="M8" s="163"/>
      <c r="N8" s="162"/>
      <c r="O8" s="162"/>
      <c r="P8" s="162"/>
      <c r="Q8" s="162"/>
      <c r="R8" s="163"/>
      <c r="S8" s="163"/>
      <c r="T8" s="164"/>
      <c r="U8" s="158"/>
      <c r="V8" s="158"/>
      <c r="W8" s="158"/>
      <c r="X8" s="158"/>
      <c r="Y8" s="158"/>
      <c r="AG8" t="s">
        <v>117</v>
      </c>
    </row>
    <row r="9" spans="1:60" ht="22.5" x14ac:dyDescent="0.2">
      <c r="A9" s="171">
        <v>1</v>
      </c>
      <c r="B9" s="172" t="s">
        <v>118</v>
      </c>
      <c r="C9" s="179" t="s">
        <v>119</v>
      </c>
      <c r="D9" s="173" t="s">
        <v>120</v>
      </c>
      <c r="E9" s="174">
        <v>84</v>
      </c>
      <c r="F9" s="175">
        <v>0</v>
      </c>
      <c r="G9" s="175">
        <v>0</v>
      </c>
      <c r="H9" s="175">
        <v>114.55</v>
      </c>
      <c r="I9" s="175">
        <v>9622.1999999999989</v>
      </c>
      <c r="J9" s="175">
        <v>105.24</v>
      </c>
      <c r="K9" s="175">
        <v>8840.16</v>
      </c>
      <c r="L9" s="175">
        <v>21</v>
      </c>
      <c r="M9" s="175">
        <v>22339.455600000001</v>
      </c>
      <c r="N9" s="174">
        <v>2.5989999999999999E-2</v>
      </c>
      <c r="O9" s="174">
        <v>2.18316</v>
      </c>
      <c r="P9" s="174">
        <v>0</v>
      </c>
      <c r="Q9" s="174">
        <v>0</v>
      </c>
      <c r="R9" s="175"/>
      <c r="S9" s="175" t="s">
        <v>121</v>
      </c>
      <c r="T9" s="176" t="s">
        <v>122</v>
      </c>
      <c r="U9" s="155">
        <v>0.26900000000000002</v>
      </c>
      <c r="V9" s="155">
        <v>22.596</v>
      </c>
      <c r="W9" s="155"/>
      <c r="X9" s="155" t="s">
        <v>123</v>
      </c>
      <c r="Y9" s="155" t="s">
        <v>124</v>
      </c>
      <c r="Z9" s="149"/>
      <c r="AA9" s="149"/>
      <c r="AB9" s="149"/>
      <c r="AC9" s="149"/>
      <c r="AD9" s="149"/>
      <c r="AE9" s="149"/>
      <c r="AF9" s="149"/>
      <c r="AG9" s="149" t="s">
        <v>125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x14ac:dyDescent="0.2">
      <c r="A10" s="165">
        <v>2</v>
      </c>
      <c r="B10" s="166" t="s">
        <v>126</v>
      </c>
      <c r="C10" s="180" t="s">
        <v>127</v>
      </c>
      <c r="D10" s="167" t="s">
        <v>128</v>
      </c>
      <c r="E10" s="168">
        <v>12.6</v>
      </c>
      <c r="F10" s="169">
        <v>0</v>
      </c>
      <c r="G10" s="169">
        <v>0</v>
      </c>
      <c r="H10" s="169">
        <v>138.72</v>
      </c>
      <c r="I10" s="169">
        <v>1747.8719999999998</v>
      </c>
      <c r="J10" s="169">
        <v>780.2</v>
      </c>
      <c r="K10" s="169">
        <v>9830.52</v>
      </c>
      <c r="L10" s="169">
        <v>21</v>
      </c>
      <c r="M10" s="169">
        <v>14009.8519</v>
      </c>
      <c r="N10" s="168">
        <v>5.8500000000000003E-2</v>
      </c>
      <c r="O10" s="168">
        <v>0.73709999999999998</v>
      </c>
      <c r="P10" s="168">
        <v>0</v>
      </c>
      <c r="Q10" s="168">
        <v>0</v>
      </c>
      <c r="R10" s="169"/>
      <c r="S10" s="169" t="s">
        <v>121</v>
      </c>
      <c r="T10" s="170" t="s">
        <v>122</v>
      </c>
      <c r="U10" s="155">
        <v>1.86904</v>
      </c>
      <c r="V10" s="155">
        <v>23.549904000000002</v>
      </c>
      <c r="W10" s="155"/>
      <c r="X10" s="155" t="s">
        <v>123</v>
      </c>
      <c r="Y10" s="155" t="s">
        <v>124</v>
      </c>
      <c r="Z10" s="149"/>
      <c r="AA10" s="149"/>
      <c r="AB10" s="149"/>
      <c r="AC10" s="149"/>
      <c r="AD10" s="149"/>
      <c r="AE10" s="149"/>
      <c r="AF10" s="149"/>
      <c r="AG10" s="149" t="s">
        <v>125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2"/>
      <c r="B11" s="153"/>
      <c r="C11" s="181" t="s">
        <v>129</v>
      </c>
      <c r="D11" s="156"/>
      <c r="E11" s="157">
        <v>12.6</v>
      </c>
      <c r="F11" s="155"/>
      <c r="G11" s="155"/>
      <c r="H11" s="155"/>
      <c r="I11" s="155"/>
      <c r="J11" s="155"/>
      <c r="K11" s="155"/>
      <c r="L11" s="155"/>
      <c r="M11" s="155"/>
      <c r="N11" s="154"/>
      <c r="O11" s="154"/>
      <c r="P11" s="154"/>
      <c r="Q11" s="154"/>
      <c r="R11" s="155"/>
      <c r="S11" s="155"/>
      <c r="T11" s="155"/>
      <c r="U11" s="155"/>
      <c r="V11" s="155"/>
      <c r="W11" s="155"/>
      <c r="X11" s="155"/>
      <c r="Y11" s="155"/>
      <c r="Z11" s="149"/>
      <c r="AA11" s="149"/>
      <c r="AB11" s="149"/>
      <c r="AC11" s="149"/>
      <c r="AD11" s="149"/>
      <c r="AE11" s="149"/>
      <c r="AF11" s="149"/>
      <c r="AG11" s="149" t="s">
        <v>130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59" t="s">
        <v>116</v>
      </c>
      <c r="B12" s="160" t="s">
        <v>69</v>
      </c>
      <c r="C12" s="178" t="s">
        <v>70</v>
      </c>
      <c r="D12" s="161"/>
      <c r="E12" s="162"/>
      <c r="F12" s="163"/>
      <c r="G12" s="163">
        <v>0</v>
      </c>
      <c r="H12" s="163"/>
      <c r="I12" s="163">
        <v>855.12</v>
      </c>
      <c r="J12" s="163"/>
      <c r="K12" s="163">
        <v>10831.8</v>
      </c>
      <c r="L12" s="163"/>
      <c r="M12" s="163"/>
      <c r="N12" s="162"/>
      <c r="O12" s="162"/>
      <c r="P12" s="162"/>
      <c r="Q12" s="162"/>
      <c r="R12" s="163"/>
      <c r="S12" s="163"/>
      <c r="T12" s="164"/>
      <c r="U12" s="158"/>
      <c r="V12" s="158"/>
      <c r="W12" s="158"/>
      <c r="X12" s="158"/>
      <c r="Y12" s="158"/>
      <c r="AG12" t="s">
        <v>117</v>
      </c>
    </row>
    <row r="13" spans="1:60" x14ac:dyDescent="0.2">
      <c r="A13" s="165">
        <v>3</v>
      </c>
      <c r="B13" s="166" t="s">
        <v>131</v>
      </c>
      <c r="C13" s="180" t="s">
        <v>132</v>
      </c>
      <c r="D13" s="167" t="s">
        <v>120</v>
      </c>
      <c r="E13" s="168">
        <v>84</v>
      </c>
      <c r="F13" s="169">
        <v>0</v>
      </c>
      <c r="G13" s="169">
        <v>0</v>
      </c>
      <c r="H13" s="169">
        <v>10.18</v>
      </c>
      <c r="I13" s="169">
        <v>855.12</v>
      </c>
      <c r="J13" s="169">
        <v>128.94999999999999</v>
      </c>
      <c r="K13" s="169">
        <v>10831.8</v>
      </c>
      <c r="L13" s="169">
        <v>21</v>
      </c>
      <c r="M13" s="169">
        <v>14141.173199999999</v>
      </c>
      <c r="N13" s="168">
        <v>4.8999999999999998E-4</v>
      </c>
      <c r="O13" s="168">
        <v>4.1160000000000002E-2</v>
      </c>
      <c r="P13" s="168">
        <v>2.7E-2</v>
      </c>
      <c r="Q13" s="168">
        <v>2.2679999999999998</v>
      </c>
      <c r="R13" s="169"/>
      <c r="S13" s="169" t="s">
        <v>121</v>
      </c>
      <c r="T13" s="170" t="s">
        <v>122</v>
      </c>
      <c r="U13" s="155">
        <v>0.42199999999999999</v>
      </c>
      <c r="V13" s="155">
        <v>35.448</v>
      </c>
      <c r="W13" s="155"/>
      <c r="X13" s="155" t="s">
        <v>123</v>
      </c>
      <c r="Y13" s="155" t="s">
        <v>124</v>
      </c>
      <c r="Z13" s="149"/>
      <c r="AA13" s="149"/>
      <c r="AB13" s="149"/>
      <c r="AC13" s="149"/>
      <c r="AD13" s="149"/>
      <c r="AE13" s="149"/>
      <c r="AF13" s="149"/>
      <c r="AG13" s="149" t="s">
        <v>125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2"/>
      <c r="B14" s="153"/>
      <c r="C14" s="242" t="s">
        <v>133</v>
      </c>
      <c r="D14" s="243"/>
      <c r="E14" s="243"/>
      <c r="F14" s="243"/>
      <c r="G14" s="243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9"/>
      <c r="AA14" s="149"/>
      <c r="AB14" s="149"/>
      <c r="AC14" s="149"/>
      <c r="AD14" s="149"/>
      <c r="AE14" s="149"/>
      <c r="AF14" s="149"/>
      <c r="AG14" s="149" t="s">
        <v>134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59" t="s">
        <v>116</v>
      </c>
      <c r="B15" s="160" t="s">
        <v>71</v>
      </c>
      <c r="C15" s="178" t="s">
        <v>72</v>
      </c>
      <c r="D15" s="161"/>
      <c r="E15" s="162"/>
      <c r="F15" s="163"/>
      <c r="G15" s="163">
        <v>0</v>
      </c>
      <c r="H15" s="163"/>
      <c r="I15" s="163">
        <v>4148.16</v>
      </c>
      <c r="J15" s="163"/>
      <c r="K15" s="163">
        <v>9698.39</v>
      </c>
      <c r="L15" s="163"/>
      <c r="M15" s="163"/>
      <c r="N15" s="162"/>
      <c r="O15" s="162"/>
      <c r="P15" s="162"/>
      <c r="Q15" s="162"/>
      <c r="R15" s="163"/>
      <c r="S15" s="163"/>
      <c r="T15" s="164"/>
      <c r="U15" s="158"/>
      <c r="V15" s="158"/>
      <c r="W15" s="158"/>
      <c r="X15" s="158"/>
      <c r="Y15" s="158"/>
      <c r="AG15" t="s">
        <v>117</v>
      </c>
    </row>
    <row r="16" spans="1:60" ht="22.5" x14ac:dyDescent="0.2">
      <c r="A16" s="165">
        <v>4</v>
      </c>
      <c r="B16" s="166" t="s">
        <v>135</v>
      </c>
      <c r="C16" s="180" t="s">
        <v>136</v>
      </c>
      <c r="D16" s="167" t="s">
        <v>120</v>
      </c>
      <c r="E16" s="168">
        <v>87</v>
      </c>
      <c r="F16" s="169">
        <v>0</v>
      </c>
      <c r="G16" s="169">
        <v>0</v>
      </c>
      <c r="H16" s="169">
        <v>16.48</v>
      </c>
      <c r="I16" s="169">
        <v>1433.76</v>
      </c>
      <c r="J16" s="169">
        <v>52.57</v>
      </c>
      <c r="K16" s="169">
        <v>4573.59</v>
      </c>
      <c r="L16" s="169">
        <v>21</v>
      </c>
      <c r="M16" s="169">
        <v>7268.8935000000001</v>
      </c>
      <c r="N16" s="168">
        <v>2.0000000000000002E-5</v>
      </c>
      <c r="O16" s="168">
        <v>1.7400000000000002E-3</v>
      </c>
      <c r="P16" s="168">
        <v>0</v>
      </c>
      <c r="Q16" s="168">
        <v>0</v>
      </c>
      <c r="R16" s="169"/>
      <c r="S16" s="169" t="s">
        <v>121</v>
      </c>
      <c r="T16" s="170" t="s">
        <v>122</v>
      </c>
      <c r="U16" s="155">
        <v>0.13500000000000001</v>
      </c>
      <c r="V16" s="155">
        <v>11.745000000000001</v>
      </c>
      <c r="W16" s="155"/>
      <c r="X16" s="155" t="s">
        <v>123</v>
      </c>
      <c r="Y16" s="155" t="s">
        <v>124</v>
      </c>
      <c r="Z16" s="149"/>
      <c r="AA16" s="149"/>
      <c r="AB16" s="149"/>
      <c r="AC16" s="149"/>
      <c r="AD16" s="149"/>
      <c r="AE16" s="149"/>
      <c r="AF16" s="149"/>
      <c r="AG16" s="149" t="s">
        <v>125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2"/>
      <c r="B17" s="153"/>
      <c r="C17" s="242" t="s">
        <v>137</v>
      </c>
      <c r="D17" s="243"/>
      <c r="E17" s="243"/>
      <c r="F17" s="243"/>
      <c r="G17" s="243"/>
      <c r="H17" s="155"/>
      <c r="I17" s="155"/>
      <c r="J17" s="155"/>
      <c r="K17" s="155"/>
      <c r="L17" s="155"/>
      <c r="M17" s="155"/>
      <c r="N17" s="154"/>
      <c r="O17" s="154"/>
      <c r="P17" s="154"/>
      <c r="Q17" s="154"/>
      <c r="R17" s="155"/>
      <c r="S17" s="155"/>
      <c r="T17" s="155"/>
      <c r="U17" s="155"/>
      <c r="V17" s="155"/>
      <c r="W17" s="155"/>
      <c r="X17" s="155"/>
      <c r="Y17" s="155"/>
      <c r="Z17" s="149"/>
      <c r="AA17" s="149"/>
      <c r="AB17" s="149"/>
      <c r="AC17" s="149"/>
      <c r="AD17" s="149"/>
      <c r="AE17" s="149"/>
      <c r="AF17" s="149"/>
      <c r="AG17" s="149" t="s">
        <v>134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2" x14ac:dyDescent="0.2">
      <c r="A18" s="152"/>
      <c r="B18" s="153"/>
      <c r="C18" s="244" t="s">
        <v>138</v>
      </c>
      <c r="D18" s="245"/>
      <c r="E18" s="245"/>
      <c r="F18" s="245"/>
      <c r="G18" s="245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9"/>
      <c r="AA18" s="149"/>
      <c r="AB18" s="149"/>
      <c r="AC18" s="149"/>
      <c r="AD18" s="149"/>
      <c r="AE18" s="149"/>
      <c r="AF18" s="149"/>
      <c r="AG18" s="149" t="s">
        <v>134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x14ac:dyDescent="0.2">
      <c r="A19" s="165">
        <v>5</v>
      </c>
      <c r="B19" s="166" t="s">
        <v>135</v>
      </c>
      <c r="C19" s="180" t="s">
        <v>139</v>
      </c>
      <c r="D19" s="167" t="s">
        <v>120</v>
      </c>
      <c r="E19" s="168">
        <v>20</v>
      </c>
      <c r="F19" s="169">
        <v>0</v>
      </c>
      <c r="G19" s="169">
        <v>0</v>
      </c>
      <c r="H19" s="169">
        <v>19.100000000000001</v>
      </c>
      <c r="I19" s="169">
        <v>382</v>
      </c>
      <c r="J19" s="169">
        <v>52.68</v>
      </c>
      <c r="K19" s="169">
        <v>1053.5999999999999</v>
      </c>
      <c r="L19" s="169">
        <v>21</v>
      </c>
      <c r="M19" s="169">
        <v>1737.0759999999998</v>
      </c>
      <c r="N19" s="168">
        <v>3.0000000000000001E-5</v>
      </c>
      <c r="O19" s="168">
        <v>6.0000000000000006E-4</v>
      </c>
      <c r="P19" s="168">
        <v>0</v>
      </c>
      <c r="Q19" s="168">
        <v>0</v>
      </c>
      <c r="R19" s="169"/>
      <c r="S19" s="169" t="s">
        <v>121</v>
      </c>
      <c r="T19" s="170" t="s">
        <v>122</v>
      </c>
      <c r="U19" s="155">
        <v>0.13500000000000001</v>
      </c>
      <c r="V19" s="155">
        <v>2.7</v>
      </c>
      <c r="W19" s="155"/>
      <c r="X19" s="155" t="s">
        <v>123</v>
      </c>
      <c r="Y19" s="155" t="s">
        <v>124</v>
      </c>
      <c r="Z19" s="149"/>
      <c r="AA19" s="149"/>
      <c r="AB19" s="149"/>
      <c r="AC19" s="149"/>
      <c r="AD19" s="149"/>
      <c r="AE19" s="149"/>
      <c r="AF19" s="149"/>
      <c r="AG19" s="149" t="s">
        <v>125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2"/>
      <c r="B20" s="153"/>
      <c r="C20" s="242" t="s">
        <v>137</v>
      </c>
      <c r="D20" s="243"/>
      <c r="E20" s="243"/>
      <c r="F20" s="243"/>
      <c r="G20" s="243"/>
      <c r="H20" s="155"/>
      <c r="I20" s="155"/>
      <c r="J20" s="155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49"/>
      <c r="AA20" s="149"/>
      <c r="AB20" s="149"/>
      <c r="AC20" s="149"/>
      <c r="AD20" s="149"/>
      <c r="AE20" s="149"/>
      <c r="AF20" s="149"/>
      <c r="AG20" s="149" t="s">
        <v>134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2" x14ac:dyDescent="0.2">
      <c r="A21" s="152"/>
      <c r="B21" s="153"/>
      <c r="C21" s="244" t="s">
        <v>138</v>
      </c>
      <c r="D21" s="245"/>
      <c r="E21" s="245"/>
      <c r="F21" s="245"/>
      <c r="G21" s="24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9"/>
      <c r="AA21" s="149"/>
      <c r="AB21" s="149"/>
      <c r="AC21" s="149"/>
      <c r="AD21" s="149"/>
      <c r="AE21" s="149"/>
      <c r="AF21" s="149"/>
      <c r="AG21" s="149" t="s">
        <v>134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x14ac:dyDescent="0.2">
      <c r="A22" s="165">
        <v>6</v>
      </c>
      <c r="B22" s="166" t="s">
        <v>135</v>
      </c>
      <c r="C22" s="180" t="s">
        <v>140</v>
      </c>
      <c r="D22" s="167" t="s">
        <v>120</v>
      </c>
      <c r="E22" s="168">
        <v>40</v>
      </c>
      <c r="F22" s="169">
        <v>0</v>
      </c>
      <c r="G22" s="169">
        <v>0</v>
      </c>
      <c r="H22" s="169">
        <v>19.989999999999998</v>
      </c>
      <c r="I22" s="169">
        <v>799.59999999999991</v>
      </c>
      <c r="J22" s="169">
        <v>50.47</v>
      </c>
      <c r="K22" s="169">
        <v>2018.8</v>
      </c>
      <c r="L22" s="169">
        <v>21</v>
      </c>
      <c r="M22" s="169">
        <v>3410.2640000000001</v>
      </c>
      <c r="N22" s="168">
        <v>4.0000000000000003E-5</v>
      </c>
      <c r="O22" s="168">
        <v>1.6000000000000001E-3</v>
      </c>
      <c r="P22" s="168">
        <v>0</v>
      </c>
      <c r="Q22" s="168">
        <v>0</v>
      </c>
      <c r="R22" s="169"/>
      <c r="S22" s="169" t="s">
        <v>121</v>
      </c>
      <c r="T22" s="170" t="s">
        <v>122</v>
      </c>
      <c r="U22" s="155">
        <v>0.129</v>
      </c>
      <c r="V22" s="155">
        <v>5.16</v>
      </c>
      <c r="W22" s="155"/>
      <c r="X22" s="155" t="s">
        <v>123</v>
      </c>
      <c r="Y22" s="155" t="s">
        <v>124</v>
      </c>
      <c r="Z22" s="149"/>
      <c r="AA22" s="149"/>
      <c r="AB22" s="149"/>
      <c r="AC22" s="149"/>
      <c r="AD22" s="149"/>
      <c r="AE22" s="149"/>
      <c r="AF22" s="149"/>
      <c r="AG22" s="149" t="s">
        <v>125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2"/>
      <c r="B23" s="153"/>
      <c r="C23" s="242" t="s">
        <v>137</v>
      </c>
      <c r="D23" s="243"/>
      <c r="E23" s="243"/>
      <c r="F23" s="243"/>
      <c r="G23" s="243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9"/>
      <c r="AA23" s="149"/>
      <c r="AB23" s="149"/>
      <c r="AC23" s="149"/>
      <c r="AD23" s="149"/>
      <c r="AE23" s="149"/>
      <c r="AF23" s="149"/>
      <c r="AG23" s="149" t="s">
        <v>134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x14ac:dyDescent="0.2">
      <c r="A24" s="165">
        <v>7</v>
      </c>
      <c r="B24" s="166" t="s">
        <v>141</v>
      </c>
      <c r="C24" s="180" t="s">
        <v>142</v>
      </c>
      <c r="D24" s="167" t="s">
        <v>120</v>
      </c>
      <c r="E24" s="168">
        <v>40</v>
      </c>
      <c r="F24" s="169">
        <v>0</v>
      </c>
      <c r="G24" s="169">
        <v>0</v>
      </c>
      <c r="H24" s="169">
        <v>38.32</v>
      </c>
      <c r="I24" s="169">
        <v>1532.8</v>
      </c>
      <c r="J24" s="169">
        <v>51.31</v>
      </c>
      <c r="K24" s="169">
        <v>2052.4</v>
      </c>
      <c r="L24" s="169">
        <v>21</v>
      </c>
      <c r="M24" s="169">
        <v>4338.0919999999996</v>
      </c>
      <c r="N24" s="168">
        <v>3.0000000000000001E-5</v>
      </c>
      <c r="O24" s="168">
        <v>1.2000000000000001E-3</v>
      </c>
      <c r="P24" s="168">
        <v>0</v>
      </c>
      <c r="Q24" s="168">
        <v>0</v>
      </c>
      <c r="R24" s="169"/>
      <c r="S24" s="169" t="s">
        <v>121</v>
      </c>
      <c r="T24" s="170" t="s">
        <v>122</v>
      </c>
      <c r="U24" s="155">
        <v>0.129</v>
      </c>
      <c r="V24" s="155">
        <v>5.16</v>
      </c>
      <c r="W24" s="155"/>
      <c r="X24" s="155" t="s">
        <v>123</v>
      </c>
      <c r="Y24" s="155" t="s">
        <v>124</v>
      </c>
      <c r="Z24" s="149"/>
      <c r="AA24" s="149"/>
      <c r="AB24" s="149"/>
      <c r="AC24" s="149"/>
      <c r="AD24" s="149"/>
      <c r="AE24" s="149"/>
      <c r="AF24" s="149"/>
      <c r="AG24" s="149" t="s">
        <v>125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2"/>
      <c r="B25" s="153"/>
      <c r="C25" s="242" t="s">
        <v>137</v>
      </c>
      <c r="D25" s="243"/>
      <c r="E25" s="243"/>
      <c r="F25" s="243"/>
      <c r="G25" s="243"/>
      <c r="H25" s="155"/>
      <c r="I25" s="155"/>
      <c r="J25" s="155"/>
      <c r="K25" s="155"/>
      <c r="L25" s="155"/>
      <c r="M25" s="155"/>
      <c r="N25" s="154"/>
      <c r="O25" s="154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9"/>
      <c r="AA25" s="149"/>
      <c r="AB25" s="149"/>
      <c r="AC25" s="149"/>
      <c r="AD25" s="149"/>
      <c r="AE25" s="149"/>
      <c r="AF25" s="149"/>
      <c r="AG25" s="149" t="s">
        <v>134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x14ac:dyDescent="0.2">
      <c r="A26" s="159" t="s">
        <v>116</v>
      </c>
      <c r="B26" s="160" t="s">
        <v>73</v>
      </c>
      <c r="C26" s="178" t="s">
        <v>74</v>
      </c>
      <c r="D26" s="161"/>
      <c r="E26" s="162"/>
      <c r="F26" s="163"/>
      <c r="G26" s="163">
        <v>0</v>
      </c>
      <c r="H26" s="163"/>
      <c r="I26" s="163">
        <v>676.06</v>
      </c>
      <c r="J26" s="163"/>
      <c r="K26" s="163">
        <v>791.56</v>
      </c>
      <c r="L26" s="163"/>
      <c r="M26" s="163"/>
      <c r="N26" s="162"/>
      <c r="O26" s="162"/>
      <c r="P26" s="162"/>
      <c r="Q26" s="162"/>
      <c r="R26" s="163"/>
      <c r="S26" s="163"/>
      <c r="T26" s="164"/>
      <c r="U26" s="158"/>
      <c r="V26" s="158"/>
      <c r="W26" s="158"/>
      <c r="X26" s="158"/>
      <c r="Y26" s="158"/>
      <c r="AG26" t="s">
        <v>117</v>
      </c>
    </row>
    <row r="27" spans="1:60" ht="22.5" x14ac:dyDescent="0.2">
      <c r="A27" s="165">
        <v>8</v>
      </c>
      <c r="B27" s="166" t="s">
        <v>141</v>
      </c>
      <c r="C27" s="180" t="s">
        <v>143</v>
      </c>
      <c r="D27" s="167" t="s">
        <v>120</v>
      </c>
      <c r="E27" s="168">
        <v>14</v>
      </c>
      <c r="F27" s="169">
        <v>0</v>
      </c>
      <c r="G27" s="169">
        <v>0</v>
      </c>
      <c r="H27" s="169">
        <v>48.29</v>
      </c>
      <c r="I27" s="169">
        <v>676.06</v>
      </c>
      <c r="J27" s="169">
        <v>56.54</v>
      </c>
      <c r="K27" s="169">
        <v>791.56</v>
      </c>
      <c r="L27" s="169">
        <v>21</v>
      </c>
      <c r="M27" s="169">
        <v>1775.8201999999999</v>
      </c>
      <c r="N27" s="168">
        <v>4.0000000000000003E-5</v>
      </c>
      <c r="O27" s="168">
        <v>5.6000000000000006E-4</v>
      </c>
      <c r="P27" s="168">
        <v>0</v>
      </c>
      <c r="Q27" s="168">
        <v>0</v>
      </c>
      <c r="R27" s="169"/>
      <c r="S27" s="169" t="s">
        <v>121</v>
      </c>
      <c r="T27" s="170" t="s">
        <v>122</v>
      </c>
      <c r="U27" s="155">
        <v>0.14199999999999999</v>
      </c>
      <c r="V27" s="155">
        <v>1.9879999999999998</v>
      </c>
      <c r="W27" s="155"/>
      <c r="X27" s="155" t="s">
        <v>123</v>
      </c>
      <c r="Y27" s="155" t="s">
        <v>124</v>
      </c>
      <c r="Z27" s="149"/>
      <c r="AA27" s="149"/>
      <c r="AB27" s="149"/>
      <c r="AC27" s="149"/>
      <c r="AD27" s="149"/>
      <c r="AE27" s="149"/>
      <c r="AF27" s="149"/>
      <c r="AG27" s="149" t="s">
        <v>125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2"/>
      <c r="B28" s="153"/>
      <c r="C28" s="242" t="s">
        <v>137</v>
      </c>
      <c r="D28" s="243"/>
      <c r="E28" s="243"/>
      <c r="F28" s="243"/>
      <c r="G28" s="243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9"/>
      <c r="AA28" s="149"/>
      <c r="AB28" s="149"/>
      <c r="AC28" s="149"/>
      <c r="AD28" s="149"/>
      <c r="AE28" s="149"/>
      <c r="AF28" s="149"/>
      <c r="AG28" s="149" t="s">
        <v>134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59" t="s">
        <v>116</v>
      </c>
      <c r="B29" s="160" t="s">
        <v>75</v>
      </c>
      <c r="C29" s="178" t="s">
        <v>76</v>
      </c>
      <c r="D29" s="161"/>
      <c r="E29" s="162"/>
      <c r="F29" s="163"/>
      <c r="G29" s="163">
        <v>0</v>
      </c>
      <c r="H29" s="163"/>
      <c r="I29" s="163">
        <v>0</v>
      </c>
      <c r="J29" s="163"/>
      <c r="K29" s="163">
        <v>9895.44</v>
      </c>
      <c r="L29" s="163"/>
      <c r="M29" s="163"/>
      <c r="N29" s="162"/>
      <c r="O29" s="162"/>
      <c r="P29" s="162"/>
      <c r="Q29" s="162"/>
      <c r="R29" s="163"/>
      <c r="S29" s="163"/>
      <c r="T29" s="164"/>
      <c r="U29" s="158"/>
      <c r="V29" s="158"/>
      <c r="W29" s="158"/>
      <c r="X29" s="158"/>
      <c r="Y29" s="158"/>
      <c r="AG29" t="s">
        <v>117</v>
      </c>
    </row>
    <row r="30" spans="1:60" x14ac:dyDescent="0.2">
      <c r="A30" s="171">
        <v>9</v>
      </c>
      <c r="B30" s="172" t="s">
        <v>144</v>
      </c>
      <c r="C30" s="179" t="s">
        <v>145</v>
      </c>
      <c r="D30" s="173" t="s">
        <v>146</v>
      </c>
      <c r="E30" s="174">
        <v>24</v>
      </c>
      <c r="F30" s="175">
        <v>0</v>
      </c>
      <c r="G30" s="175">
        <v>0</v>
      </c>
      <c r="H30" s="175">
        <v>0</v>
      </c>
      <c r="I30" s="175">
        <v>0</v>
      </c>
      <c r="J30" s="175">
        <v>412.31</v>
      </c>
      <c r="K30" s="175">
        <v>9895.44</v>
      </c>
      <c r="L30" s="175">
        <v>21</v>
      </c>
      <c r="M30" s="175">
        <v>11973.482400000001</v>
      </c>
      <c r="N30" s="174">
        <v>0</v>
      </c>
      <c r="O30" s="174">
        <v>0</v>
      </c>
      <c r="P30" s="174">
        <v>0</v>
      </c>
      <c r="Q30" s="174">
        <v>0</v>
      </c>
      <c r="R30" s="175" t="s">
        <v>147</v>
      </c>
      <c r="S30" s="175" t="s">
        <v>121</v>
      </c>
      <c r="T30" s="176" t="s">
        <v>122</v>
      </c>
      <c r="U30" s="155">
        <v>1</v>
      </c>
      <c r="V30" s="155">
        <v>24</v>
      </c>
      <c r="W30" s="155"/>
      <c r="X30" s="155" t="s">
        <v>148</v>
      </c>
      <c r="Y30" s="155" t="s">
        <v>124</v>
      </c>
      <c r="Z30" s="149"/>
      <c r="AA30" s="149"/>
      <c r="AB30" s="149"/>
      <c r="AC30" s="149"/>
      <c r="AD30" s="149"/>
      <c r="AE30" s="149"/>
      <c r="AF30" s="149"/>
      <c r="AG30" s="149" t="s">
        <v>149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x14ac:dyDescent="0.2">
      <c r="A31" s="159" t="s">
        <v>116</v>
      </c>
      <c r="B31" s="160" t="s">
        <v>77</v>
      </c>
      <c r="C31" s="178" t="s">
        <v>78</v>
      </c>
      <c r="D31" s="161"/>
      <c r="E31" s="162"/>
      <c r="F31" s="163"/>
      <c r="G31" s="163">
        <v>0</v>
      </c>
      <c r="H31" s="163"/>
      <c r="I31" s="163">
        <v>64944.33</v>
      </c>
      <c r="J31" s="163"/>
      <c r="K31" s="163">
        <v>41902.32</v>
      </c>
      <c r="L31" s="163"/>
      <c r="M31" s="163"/>
      <c r="N31" s="162"/>
      <c r="O31" s="162"/>
      <c r="P31" s="162"/>
      <c r="Q31" s="162"/>
      <c r="R31" s="163"/>
      <c r="S31" s="163"/>
      <c r="T31" s="164"/>
      <c r="U31" s="158"/>
      <c r="V31" s="158"/>
      <c r="W31" s="158"/>
      <c r="X31" s="158"/>
      <c r="Y31" s="158"/>
      <c r="AG31" t="s">
        <v>117</v>
      </c>
    </row>
    <row r="32" spans="1:60" ht="22.5" x14ac:dyDescent="0.2">
      <c r="A32" s="171">
        <v>10</v>
      </c>
      <c r="B32" s="172" t="s">
        <v>150</v>
      </c>
      <c r="C32" s="179" t="s">
        <v>151</v>
      </c>
      <c r="D32" s="173" t="s">
        <v>120</v>
      </c>
      <c r="E32" s="174">
        <v>185</v>
      </c>
      <c r="F32" s="175">
        <v>0</v>
      </c>
      <c r="G32" s="175">
        <v>0</v>
      </c>
      <c r="H32" s="175">
        <v>3.7</v>
      </c>
      <c r="I32" s="175">
        <v>684.5</v>
      </c>
      <c r="J32" s="175">
        <v>20.46</v>
      </c>
      <c r="K32" s="175">
        <v>3785.1000000000004</v>
      </c>
      <c r="L32" s="175">
        <v>21</v>
      </c>
      <c r="M32" s="175">
        <v>5408.2160000000003</v>
      </c>
      <c r="N32" s="174">
        <v>2.0000000000000002E-5</v>
      </c>
      <c r="O32" s="174">
        <v>3.7000000000000002E-3</v>
      </c>
      <c r="P32" s="174">
        <v>3.2000000000000002E-3</v>
      </c>
      <c r="Q32" s="174">
        <v>0.59200000000000008</v>
      </c>
      <c r="R32" s="175"/>
      <c r="S32" s="175" t="s">
        <v>121</v>
      </c>
      <c r="T32" s="176" t="s">
        <v>122</v>
      </c>
      <c r="U32" s="155">
        <v>5.2999999999999999E-2</v>
      </c>
      <c r="V32" s="155">
        <v>9.8049999999999997</v>
      </c>
      <c r="W32" s="155"/>
      <c r="X32" s="155" t="s">
        <v>123</v>
      </c>
      <c r="Y32" s="155" t="s">
        <v>124</v>
      </c>
      <c r="Z32" s="149"/>
      <c r="AA32" s="149"/>
      <c r="AB32" s="149"/>
      <c r="AC32" s="149"/>
      <c r="AD32" s="149"/>
      <c r="AE32" s="149"/>
      <c r="AF32" s="149"/>
      <c r="AG32" s="149" t="s">
        <v>125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x14ac:dyDescent="0.2">
      <c r="A33" s="171">
        <v>11</v>
      </c>
      <c r="B33" s="172" t="s">
        <v>152</v>
      </c>
      <c r="C33" s="179" t="s">
        <v>153</v>
      </c>
      <c r="D33" s="173" t="s">
        <v>120</v>
      </c>
      <c r="E33" s="174">
        <v>121</v>
      </c>
      <c r="F33" s="175">
        <v>0</v>
      </c>
      <c r="G33" s="175">
        <v>0</v>
      </c>
      <c r="H33" s="175">
        <v>10.09</v>
      </c>
      <c r="I33" s="175">
        <v>1220.8899999999999</v>
      </c>
      <c r="J33" s="175">
        <v>39.96</v>
      </c>
      <c r="K33" s="175">
        <v>4835.16</v>
      </c>
      <c r="L33" s="175">
        <v>21</v>
      </c>
      <c r="M33" s="175">
        <v>7327.8204999999998</v>
      </c>
      <c r="N33" s="174">
        <v>5.0000000000000002E-5</v>
      </c>
      <c r="O33" s="174">
        <v>6.0500000000000007E-3</v>
      </c>
      <c r="P33" s="174">
        <v>5.3200000000000001E-3</v>
      </c>
      <c r="Q33" s="174">
        <v>0.64371999999999996</v>
      </c>
      <c r="R33" s="175"/>
      <c r="S33" s="175" t="s">
        <v>121</v>
      </c>
      <c r="T33" s="176" t="s">
        <v>122</v>
      </c>
      <c r="U33" s="155">
        <v>0.10299999999999999</v>
      </c>
      <c r="V33" s="155">
        <v>12.462999999999999</v>
      </c>
      <c r="W33" s="155"/>
      <c r="X33" s="155" t="s">
        <v>123</v>
      </c>
      <c r="Y33" s="155" t="s">
        <v>124</v>
      </c>
      <c r="Z33" s="149"/>
      <c r="AA33" s="149"/>
      <c r="AB33" s="149"/>
      <c r="AC33" s="149"/>
      <c r="AD33" s="149"/>
      <c r="AE33" s="149"/>
      <c r="AF33" s="149"/>
      <c r="AG33" s="149" t="s">
        <v>125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65">
        <v>12</v>
      </c>
      <c r="B34" s="166" t="s">
        <v>154</v>
      </c>
      <c r="C34" s="180" t="s">
        <v>155</v>
      </c>
      <c r="D34" s="167" t="s">
        <v>120</v>
      </c>
      <c r="E34" s="168">
        <v>87</v>
      </c>
      <c r="F34" s="169">
        <v>0</v>
      </c>
      <c r="G34" s="169">
        <v>0</v>
      </c>
      <c r="H34" s="169">
        <v>197.77</v>
      </c>
      <c r="I34" s="169">
        <v>17205.990000000002</v>
      </c>
      <c r="J34" s="169">
        <v>139.72</v>
      </c>
      <c r="K34" s="169">
        <v>12155.64</v>
      </c>
      <c r="L34" s="169">
        <v>21</v>
      </c>
      <c r="M34" s="169">
        <v>35527.5723</v>
      </c>
      <c r="N34" s="168">
        <v>7.6000000000000004E-4</v>
      </c>
      <c r="O34" s="168">
        <v>6.6119999999999998E-2</v>
      </c>
      <c r="P34" s="168">
        <v>0</v>
      </c>
      <c r="Q34" s="168">
        <v>0</v>
      </c>
      <c r="R34" s="169"/>
      <c r="S34" s="169" t="s">
        <v>121</v>
      </c>
      <c r="T34" s="170" t="s">
        <v>122</v>
      </c>
      <c r="U34" s="155">
        <v>0.29737999999999998</v>
      </c>
      <c r="V34" s="155">
        <v>25.872059999999998</v>
      </c>
      <c r="W34" s="155"/>
      <c r="X34" s="155" t="s">
        <v>123</v>
      </c>
      <c r="Y34" s="155" t="s">
        <v>124</v>
      </c>
      <c r="Z34" s="149"/>
      <c r="AA34" s="149"/>
      <c r="AB34" s="149"/>
      <c r="AC34" s="149"/>
      <c r="AD34" s="149"/>
      <c r="AE34" s="149"/>
      <c r="AF34" s="149"/>
      <c r="AG34" s="149" t="s">
        <v>125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2"/>
      <c r="B35" s="153"/>
      <c r="C35" s="242" t="s">
        <v>156</v>
      </c>
      <c r="D35" s="243"/>
      <c r="E35" s="243"/>
      <c r="F35" s="243"/>
      <c r="G35" s="243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9"/>
      <c r="AA35" s="149"/>
      <c r="AB35" s="149"/>
      <c r="AC35" s="149"/>
      <c r="AD35" s="149"/>
      <c r="AE35" s="149"/>
      <c r="AF35" s="149"/>
      <c r="AG35" s="149" t="s">
        <v>134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x14ac:dyDescent="0.2">
      <c r="A36" s="165">
        <v>13</v>
      </c>
      <c r="B36" s="166" t="s">
        <v>157</v>
      </c>
      <c r="C36" s="180" t="s">
        <v>158</v>
      </c>
      <c r="D36" s="167" t="s">
        <v>120</v>
      </c>
      <c r="E36" s="168">
        <v>20</v>
      </c>
      <c r="F36" s="169">
        <v>0</v>
      </c>
      <c r="G36" s="169">
        <v>0</v>
      </c>
      <c r="H36" s="169">
        <v>251.73</v>
      </c>
      <c r="I36" s="169">
        <v>5034.5999999999995</v>
      </c>
      <c r="J36" s="169">
        <v>145</v>
      </c>
      <c r="K36" s="169">
        <v>2900</v>
      </c>
      <c r="L36" s="169">
        <v>21</v>
      </c>
      <c r="M36" s="169">
        <v>9600.866</v>
      </c>
      <c r="N36" s="168">
        <v>8.8000000000000003E-4</v>
      </c>
      <c r="O36" s="168">
        <v>1.7600000000000001E-2</v>
      </c>
      <c r="P36" s="168">
        <v>0</v>
      </c>
      <c r="Q36" s="168">
        <v>0</v>
      </c>
      <c r="R36" s="169"/>
      <c r="S36" s="169" t="s">
        <v>121</v>
      </c>
      <c r="T36" s="170" t="s">
        <v>122</v>
      </c>
      <c r="U36" s="155">
        <v>0.30737999999999999</v>
      </c>
      <c r="V36" s="155">
        <v>6.1475999999999997</v>
      </c>
      <c r="W36" s="155"/>
      <c r="X36" s="155" t="s">
        <v>123</v>
      </c>
      <c r="Y36" s="155" t="s">
        <v>124</v>
      </c>
      <c r="Z36" s="149"/>
      <c r="AA36" s="149"/>
      <c r="AB36" s="149"/>
      <c r="AC36" s="149"/>
      <c r="AD36" s="149"/>
      <c r="AE36" s="149"/>
      <c r="AF36" s="149"/>
      <c r="AG36" s="149" t="s">
        <v>125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2"/>
      <c r="B37" s="153"/>
      <c r="C37" s="242" t="s">
        <v>156</v>
      </c>
      <c r="D37" s="243"/>
      <c r="E37" s="243"/>
      <c r="F37" s="243"/>
      <c r="G37" s="243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9"/>
      <c r="AA37" s="149"/>
      <c r="AB37" s="149"/>
      <c r="AC37" s="149"/>
      <c r="AD37" s="149"/>
      <c r="AE37" s="149"/>
      <c r="AF37" s="149"/>
      <c r="AG37" s="149" t="s">
        <v>134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33.75" x14ac:dyDescent="0.2">
      <c r="A38" s="165">
        <v>14</v>
      </c>
      <c r="B38" s="166" t="s">
        <v>159</v>
      </c>
      <c r="C38" s="180" t="s">
        <v>160</v>
      </c>
      <c r="D38" s="167" t="s">
        <v>120</v>
      </c>
      <c r="E38" s="168">
        <v>40</v>
      </c>
      <c r="F38" s="169">
        <v>0</v>
      </c>
      <c r="G38" s="169">
        <v>0</v>
      </c>
      <c r="H38" s="169">
        <v>301.52</v>
      </c>
      <c r="I38" s="169">
        <v>12060.8</v>
      </c>
      <c r="J38" s="169">
        <v>146.63999999999999</v>
      </c>
      <c r="K38" s="169">
        <v>5865.5999999999995</v>
      </c>
      <c r="L38" s="169">
        <v>21</v>
      </c>
      <c r="M38" s="169">
        <v>21690.944000000003</v>
      </c>
      <c r="N38" s="168">
        <v>1.01E-3</v>
      </c>
      <c r="O38" s="168">
        <v>4.0400000000000005E-2</v>
      </c>
      <c r="P38" s="168">
        <v>0</v>
      </c>
      <c r="Q38" s="168">
        <v>0</v>
      </c>
      <c r="R38" s="169"/>
      <c r="S38" s="169" t="s">
        <v>121</v>
      </c>
      <c r="T38" s="170" t="s">
        <v>122</v>
      </c>
      <c r="U38" s="155">
        <v>0.31738</v>
      </c>
      <c r="V38" s="155">
        <v>12.6952</v>
      </c>
      <c r="W38" s="155"/>
      <c r="X38" s="155" t="s">
        <v>123</v>
      </c>
      <c r="Y38" s="155" t="s">
        <v>124</v>
      </c>
      <c r="Z38" s="149"/>
      <c r="AA38" s="149"/>
      <c r="AB38" s="149"/>
      <c r="AC38" s="149"/>
      <c r="AD38" s="149"/>
      <c r="AE38" s="149"/>
      <c r="AF38" s="149"/>
      <c r="AG38" s="149" t="s">
        <v>125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2"/>
      <c r="B39" s="153"/>
      <c r="C39" s="242" t="s">
        <v>156</v>
      </c>
      <c r="D39" s="243"/>
      <c r="E39" s="243"/>
      <c r="F39" s="243"/>
      <c r="G39" s="243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9"/>
      <c r="AA39" s="149"/>
      <c r="AB39" s="149"/>
      <c r="AC39" s="149"/>
      <c r="AD39" s="149"/>
      <c r="AE39" s="149"/>
      <c r="AF39" s="149"/>
      <c r="AG39" s="149" t="s">
        <v>134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5">
        <v>15</v>
      </c>
      <c r="B40" s="166" t="s">
        <v>161</v>
      </c>
      <c r="C40" s="180" t="s">
        <v>162</v>
      </c>
      <c r="D40" s="167" t="s">
        <v>120</v>
      </c>
      <c r="E40" s="168">
        <v>40</v>
      </c>
      <c r="F40" s="169">
        <v>0</v>
      </c>
      <c r="G40" s="169">
        <v>0</v>
      </c>
      <c r="H40" s="169">
        <v>501.72</v>
      </c>
      <c r="I40" s="169">
        <v>20068.800000000003</v>
      </c>
      <c r="J40" s="169">
        <v>159.22999999999999</v>
      </c>
      <c r="K40" s="169">
        <v>6369.2</v>
      </c>
      <c r="L40" s="169">
        <v>21</v>
      </c>
      <c r="M40" s="169">
        <v>31989.98</v>
      </c>
      <c r="N40" s="168">
        <v>1.6000000000000001E-3</v>
      </c>
      <c r="O40" s="168">
        <v>6.4000000000000001E-2</v>
      </c>
      <c r="P40" s="168">
        <v>0</v>
      </c>
      <c r="Q40" s="168">
        <v>0</v>
      </c>
      <c r="R40" s="169"/>
      <c r="S40" s="169" t="s">
        <v>121</v>
      </c>
      <c r="T40" s="170" t="s">
        <v>122</v>
      </c>
      <c r="U40" s="155">
        <v>0.33332000000000001</v>
      </c>
      <c r="V40" s="155">
        <v>13.332800000000001</v>
      </c>
      <c r="W40" s="155"/>
      <c r="X40" s="155" t="s">
        <v>123</v>
      </c>
      <c r="Y40" s="155" t="s">
        <v>124</v>
      </c>
      <c r="Z40" s="149"/>
      <c r="AA40" s="149"/>
      <c r="AB40" s="149"/>
      <c r="AC40" s="149"/>
      <c r="AD40" s="149"/>
      <c r="AE40" s="149"/>
      <c r="AF40" s="149"/>
      <c r="AG40" s="149" t="s">
        <v>125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2"/>
      <c r="B41" s="153"/>
      <c r="C41" s="242" t="s">
        <v>156</v>
      </c>
      <c r="D41" s="243"/>
      <c r="E41" s="243"/>
      <c r="F41" s="243"/>
      <c r="G41" s="243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9"/>
      <c r="AA41" s="149"/>
      <c r="AB41" s="149"/>
      <c r="AC41" s="149"/>
      <c r="AD41" s="149"/>
      <c r="AE41" s="149"/>
      <c r="AF41" s="149"/>
      <c r="AG41" s="149" t="s">
        <v>134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33.75" x14ac:dyDescent="0.2">
      <c r="A42" s="165">
        <v>16</v>
      </c>
      <c r="B42" s="166" t="s">
        <v>163</v>
      </c>
      <c r="C42" s="180" t="s">
        <v>164</v>
      </c>
      <c r="D42" s="167" t="s">
        <v>120</v>
      </c>
      <c r="E42" s="168">
        <v>12</v>
      </c>
      <c r="F42" s="169">
        <v>0</v>
      </c>
      <c r="G42" s="169">
        <v>0</v>
      </c>
      <c r="H42" s="169">
        <v>673.9</v>
      </c>
      <c r="I42" s="169">
        <v>8086.7999999999993</v>
      </c>
      <c r="J42" s="169">
        <v>171.76</v>
      </c>
      <c r="K42" s="169">
        <v>2061.12</v>
      </c>
      <c r="L42" s="169">
        <v>21</v>
      </c>
      <c r="M42" s="169">
        <v>12278.983200000001</v>
      </c>
      <c r="N42" s="168">
        <v>1.9599999999999999E-3</v>
      </c>
      <c r="O42" s="168">
        <v>2.3519999999999999E-2</v>
      </c>
      <c r="P42" s="168">
        <v>0</v>
      </c>
      <c r="Q42" s="168">
        <v>0</v>
      </c>
      <c r="R42" s="169"/>
      <c r="S42" s="169" t="s">
        <v>121</v>
      </c>
      <c r="T42" s="170" t="s">
        <v>122</v>
      </c>
      <c r="U42" s="155">
        <v>0.3579</v>
      </c>
      <c r="V42" s="155">
        <v>4.2948000000000004</v>
      </c>
      <c r="W42" s="155"/>
      <c r="X42" s="155" t="s">
        <v>123</v>
      </c>
      <c r="Y42" s="155" t="s">
        <v>124</v>
      </c>
      <c r="Z42" s="149"/>
      <c r="AA42" s="149"/>
      <c r="AB42" s="149"/>
      <c r="AC42" s="149"/>
      <c r="AD42" s="149"/>
      <c r="AE42" s="149"/>
      <c r="AF42" s="149"/>
      <c r="AG42" s="149" t="s">
        <v>125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2"/>
      <c r="B43" s="153"/>
      <c r="C43" s="242" t="s">
        <v>156</v>
      </c>
      <c r="D43" s="243"/>
      <c r="E43" s="243"/>
      <c r="F43" s="243"/>
      <c r="G43" s="243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9"/>
      <c r="AA43" s="149"/>
      <c r="AB43" s="149"/>
      <c r="AC43" s="149"/>
      <c r="AD43" s="149"/>
      <c r="AE43" s="149"/>
      <c r="AF43" s="149"/>
      <c r="AG43" s="149" t="s">
        <v>134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x14ac:dyDescent="0.2">
      <c r="A44" s="171">
        <v>17</v>
      </c>
      <c r="B44" s="172" t="s">
        <v>165</v>
      </c>
      <c r="C44" s="179" t="s">
        <v>166</v>
      </c>
      <c r="D44" s="173" t="s">
        <v>167</v>
      </c>
      <c r="E44" s="174">
        <v>25</v>
      </c>
      <c r="F44" s="175">
        <v>0</v>
      </c>
      <c r="G44" s="175">
        <v>0</v>
      </c>
      <c r="H44" s="175">
        <v>22.02</v>
      </c>
      <c r="I44" s="175">
        <v>550.5</v>
      </c>
      <c r="J44" s="175">
        <v>90.99</v>
      </c>
      <c r="K44" s="175">
        <v>2274.75</v>
      </c>
      <c r="L44" s="175">
        <v>21</v>
      </c>
      <c r="M44" s="175">
        <v>3418.5524999999998</v>
      </c>
      <c r="N44" s="174">
        <v>0</v>
      </c>
      <c r="O44" s="174">
        <v>0</v>
      </c>
      <c r="P44" s="174">
        <v>0</v>
      </c>
      <c r="Q44" s="174">
        <v>0</v>
      </c>
      <c r="R44" s="175"/>
      <c r="S44" s="175" t="s">
        <v>121</v>
      </c>
      <c r="T44" s="176" t="s">
        <v>122</v>
      </c>
      <c r="U44" s="155">
        <v>0.215</v>
      </c>
      <c r="V44" s="155">
        <v>5.375</v>
      </c>
      <c r="W44" s="155"/>
      <c r="X44" s="155" t="s">
        <v>123</v>
      </c>
      <c r="Y44" s="155" t="s">
        <v>124</v>
      </c>
      <c r="Z44" s="149"/>
      <c r="AA44" s="149"/>
      <c r="AB44" s="149"/>
      <c r="AC44" s="149"/>
      <c r="AD44" s="149"/>
      <c r="AE44" s="149"/>
      <c r="AF44" s="149"/>
      <c r="AG44" s="149" t="s">
        <v>125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x14ac:dyDescent="0.2">
      <c r="A45" s="165">
        <v>18</v>
      </c>
      <c r="B45" s="166" t="s">
        <v>168</v>
      </c>
      <c r="C45" s="180" t="s">
        <v>169</v>
      </c>
      <c r="D45" s="167" t="s">
        <v>120</v>
      </c>
      <c r="E45" s="168">
        <v>185</v>
      </c>
      <c r="F45" s="169">
        <v>0</v>
      </c>
      <c r="G45" s="169">
        <v>0</v>
      </c>
      <c r="H45" s="169">
        <v>0.17</v>
      </c>
      <c r="I45" s="169">
        <v>31.450000000000003</v>
      </c>
      <c r="J45" s="169">
        <v>8.9499999999999993</v>
      </c>
      <c r="K45" s="169">
        <v>1655.7499999999998</v>
      </c>
      <c r="L45" s="169">
        <v>21</v>
      </c>
      <c r="M45" s="169">
        <v>2041.5119999999999</v>
      </c>
      <c r="N45" s="168">
        <v>0</v>
      </c>
      <c r="O45" s="168">
        <v>0</v>
      </c>
      <c r="P45" s="168">
        <v>0</v>
      </c>
      <c r="Q45" s="168">
        <v>0</v>
      </c>
      <c r="R45" s="169"/>
      <c r="S45" s="169" t="s">
        <v>121</v>
      </c>
      <c r="T45" s="170" t="s">
        <v>122</v>
      </c>
      <c r="U45" s="155">
        <v>2.1499999999999998E-2</v>
      </c>
      <c r="V45" s="155">
        <v>3.9774999999999996</v>
      </c>
      <c r="W45" s="155"/>
      <c r="X45" s="155" t="s">
        <v>123</v>
      </c>
      <c r="Y45" s="155" t="s">
        <v>124</v>
      </c>
      <c r="Z45" s="149"/>
      <c r="AA45" s="149"/>
      <c r="AB45" s="149"/>
      <c r="AC45" s="149"/>
      <c r="AD45" s="149"/>
      <c r="AE45" s="149"/>
      <c r="AF45" s="149"/>
      <c r="AG45" s="149" t="s">
        <v>125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2"/>
      <c r="B46" s="153"/>
      <c r="C46" s="242" t="s">
        <v>170</v>
      </c>
      <c r="D46" s="243"/>
      <c r="E46" s="243"/>
      <c r="F46" s="243"/>
      <c r="G46" s="243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9"/>
      <c r="AA46" s="149"/>
      <c r="AB46" s="149"/>
      <c r="AC46" s="149"/>
      <c r="AD46" s="149"/>
      <c r="AE46" s="149"/>
      <c r="AF46" s="149"/>
      <c r="AG46" s="149" t="s">
        <v>134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x14ac:dyDescent="0.2">
      <c r="A47" s="159" t="s">
        <v>116</v>
      </c>
      <c r="B47" s="160" t="s">
        <v>79</v>
      </c>
      <c r="C47" s="178" t="s">
        <v>80</v>
      </c>
      <c r="D47" s="161"/>
      <c r="E47" s="162"/>
      <c r="F47" s="163"/>
      <c r="G47" s="163">
        <v>0</v>
      </c>
      <c r="H47" s="163"/>
      <c r="I47" s="163">
        <v>70018.22</v>
      </c>
      <c r="J47" s="163"/>
      <c r="K47" s="163">
        <v>21451.48</v>
      </c>
      <c r="L47" s="163"/>
      <c r="M47" s="163"/>
      <c r="N47" s="162"/>
      <c r="O47" s="162"/>
      <c r="P47" s="162"/>
      <c r="Q47" s="162"/>
      <c r="R47" s="163"/>
      <c r="S47" s="163"/>
      <c r="T47" s="164"/>
      <c r="U47" s="158"/>
      <c r="V47" s="158"/>
      <c r="W47" s="158"/>
      <c r="X47" s="158"/>
      <c r="Y47" s="158"/>
      <c r="AG47" t="s">
        <v>117</v>
      </c>
    </row>
    <row r="48" spans="1:60" ht="22.5" x14ac:dyDescent="0.2">
      <c r="A48" s="171">
        <v>19</v>
      </c>
      <c r="B48" s="172" t="s">
        <v>171</v>
      </c>
      <c r="C48" s="179" t="s">
        <v>172</v>
      </c>
      <c r="D48" s="173" t="s">
        <v>167</v>
      </c>
      <c r="E48" s="174">
        <v>6</v>
      </c>
      <c r="F48" s="175">
        <v>0</v>
      </c>
      <c r="G48" s="175">
        <v>0</v>
      </c>
      <c r="H48" s="175">
        <v>1.39</v>
      </c>
      <c r="I48" s="175">
        <v>8.34</v>
      </c>
      <c r="J48" s="175">
        <v>197.75</v>
      </c>
      <c r="K48" s="175">
        <v>1186.5</v>
      </c>
      <c r="L48" s="175">
        <v>21</v>
      </c>
      <c r="M48" s="175">
        <v>1445.7564</v>
      </c>
      <c r="N48" s="174">
        <v>2.0000000000000002E-5</v>
      </c>
      <c r="O48" s="174">
        <v>1.2000000000000002E-4</v>
      </c>
      <c r="P48" s="174">
        <v>1.4E-2</v>
      </c>
      <c r="Q48" s="174">
        <v>8.4000000000000005E-2</v>
      </c>
      <c r="R48" s="175"/>
      <c r="S48" s="175" t="s">
        <v>121</v>
      </c>
      <c r="T48" s="176" t="s">
        <v>122</v>
      </c>
      <c r="U48" s="155">
        <v>0.52</v>
      </c>
      <c r="V48" s="155">
        <v>3.12</v>
      </c>
      <c r="W48" s="155"/>
      <c r="X48" s="155" t="s">
        <v>123</v>
      </c>
      <c r="Y48" s="155" t="s">
        <v>124</v>
      </c>
      <c r="Z48" s="149"/>
      <c r="AA48" s="149"/>
      <c r="AB48" s="149"/>
      <c r="AC48" s="149"/>
      <c r="AD48" s="149"/>
      <c r="AE48" s="149"/>
      <c r="AF48" s="149"/>
      <c r="AG48" s="149" t="s">
        <v>125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65">
        <v>20</v>
      </c>
      <c r="B49" s="166" t="s">
        <v>173</v>
      </c>
      <c r="C49" s="180" t="s">
        <v>174</v>
      </c>
      <c r="D49" s="167" t="s">
        <v>167</v>
      </c>
      <c r="E49" s="168">
        <v>25</v>
      </c>
      <c r="F49" s="169">
        <v>0</v>
      </c>
      <c r="G49" s="169">
        <v>0</v>
      </c>
      <c r="H49" s="169">
        <v>7.86</v>
      </c>
      <c r="I49" s="169">
        <v>196.5</v>
      </c>
      <c r="J49" s="169">
        <v>20.36</v>
      </c>
      <c r="K49" s="169">
        <v>509</v>
      </c>
      <c r="L49" s="169">
        <v>21</v>
      </c>
      <c r="M49" s="169">
        <v>853.65499999999997</v>
      </c>
      <c r="N49" s="168">
        <v>4.0000000000000003E-5</v>
      </c>
      <c r="O49" s="168">
        <v>1E-3</v>
      </c>
      <c r="P49" s="168">
        <v>4.4999999999999999E-4</v>
      </c>
      <c r="Q49" s="168">
        <v>1.125E-2</v>
      </c>
      <c r="R49" s="169"/>
      <c r="S49" s="169" t="s">
        <v>121</v>
      </c>
      <c r="T49" s="170" t="s">
        <v>122</v>
      </c>
      <c r="U49" s="155">
        <v>5.1999999999999998E-2</v>
      </c>
      <c r="V49" s="155">
        <v>1.3</v>
      </c>
      <c r="W49" s="155"/>
      <c r="X49" s="155" t="s">
        <v>123</v>
      </c>
      <c r="Y49" s="155" t="s">
        <v>124</v>
      </c>
      <c r="Z49" s="149"/>
      <c r="AA49" s="149"/>
      <c r="AB49" s="149"/>
      <c r="AC49" s="149"/>
      <c r="AD49" s="149"/>
      <c r="AE49" s="149"/>
      <c r="AF49" s="149"/>
      <c r="AG49" s="149" t="s">
        <v>125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2"/>
      <c r="B50" s="153"/>
      <c r="C50" s="242" t="s">
        <v>175</v>
      </c>
      <c r="D50" s="243"/>
      <c r="E50" s="243"/>
      <c r="F50" s="243"/>
      <c r="G50" s="243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9"/>
      <c r="AA50" s="149"/>
      <c r="AB50" s="149"/>
      <c r="AC50" s="149"/>
      <c r="AD50" s="149"/>
      <c r="AE50" s="149"/>
      <c r="AF50" s="149"/>
      <c r="AG50" s="149" t="s">
        <v>134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33.75" x14ac:dyDescent="0.2">
      <c r="A51" s="171">
        <v>21</v>
      </c>
      <c r="B51" s="172" t="s">
        <v>176</v>
      </c>
      <c r="C51" s="179" t="s">
        <v>177</v>
      </c>
      <c r="D51" s="173" t="s">
        <v>167</v>
      </c>
      <c r="E51" s="174">
        <v>25</v>
      </c>
      <c r="F51" s="175">
        <v>0</v>
      </c>
      <c r="G51" s="175">
        <v>0</v>
      </c>
      <c r="H51" s="175">
        <v>756.7</v>
      </c>
      <c r="I51" s="175">
        <v>18917.5</v>
      </c>
      <c r="J51" s="175">
        <v>106.9</v>
      </c>
      <c r="K51" s="175">
        <v>2672.5</v>
      </c>
      <c r="L51" s="175">
        <v>21</v>
      </c>
      <c r="M51" s="175">
        <v>26123.9</v>
      </c>
      <c r="N51" s="174">
        <v>3.4000000000000002E-4</v>
      </c>
      <c r="O51" s="174">
        <v>8.5000000000000006E-3</v>
      </c>
      <c r="P51" s="174">
        <v>0</v>
      </c>
      <c r="Q51" s="174">
        <v>0</v>
      </c>
      <c r="R51" s="175"/>
      <c r="S51" s="175" t="s">
        <v>121</v>
      </c>
      <c r="T51" s="176" t="s">
        <v>122</v>
      </c>
      <c r="U51" s="155">
        <v>0.247</v>
      </c>
      <c r="V51" s="155">
        <v>6.1749999999999998</v>
      </c>
      <c r="W51" s="155"/>
      <c r="X51" s="155" t="s">
        <v>123</v>
      </c>
      <c r="Y51" s="155" t="s">
        <v>124</v>
      </c>
      <c r="Z51" s="149"/>
      <c r="AA51" s="149"/>
      <c r="AB51" s="149"/>
      <c r="AC51" s="149"/>
      <c r="AD51" s="149"/>
      <c r="AE51" s="149"/>
      <c r="AF51" s="149"/>
      <c r="AG51" s="149" t="s">
        <v>125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33.75" x14ac:dyDescent="0.2">
      <c r="A52" s="171">
        <v>22</v>
      </c>
      <c r="B52" s="172" t="s">
        <v>178</v>
      </c>
      <c r="C52" s="179" t="s">
        <v>179</v>
      </c>
      <c r="D52" s="173" t="s">
        <v>167</v>
      </c>
      <c r="E52" s="174">
        <v>50</v>
      </c>
      <c r="F52" s="175">
        <v>0</v>
      </c>
      <c r="G52" s="175">
        <v>0</v>
      </c>
      <c r="H52" s="175">
        <v>303.54000000000002</v>
      </c>
      <c r="I52" s="175">
        <v>15177.000000000002</v>
      </c>
      <c r="J52" s="175">
        <v>35.5</v>
      </c>
      <c r="K52" s="175">
        <v>1775</v>
      </c>
      <c r="L52" s="175">
        <v>21</v>
      </c>
      <c r="M52" s="175">
        <v>20511.919999999998</v>
      </c>
      <c r="N52" s="174">
        <v>2.5999999999999998E-4</v>
      </c>
      <c r="O52" s="174">
        <v>1.2999999999999999E-2</v>
      </c>
      <c r="P52" s="174">
        <v>0</v>
      </c>
      <c r="Q52" s="174">
        <v>0</v>
      </c>
      <c r="R52" s="175"/>
      <c r="S52" s="175" t="s">
        <v>121</v>
      </c>
      <c r="T52" s="176" t="s">
        <v>122</v>
      </c>
      <c r="U52" s="155">
        <v>8.2000000000000003E-2</v>
      </c>
      <c r="V52" s="155">
        <v>4.1000000000000005</v>
      </c>
      <c r="W52" s="155"/>
      <c r="X52" s="155" t="s">
        <v>123</v>
      </c>
      <c r="Y52" s="155" t="s">
        <v>124</v>
      </c>
      <c r="Z52" s="149"/>
      <c r="AA52" s="149"/>
      <c r="AB52" s="149"/>
      <c r="AC52" s="149"/>
      <c r="AD52" s="149"/>
      <c r="AE52" s="149"/>
      <c r="AF52" s="149"/>
      <c r="AG52" s="149" t="s">
        <v>125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71">
        <v>23</v>
      </c>
      <c r="B53" s="172" t="s">
        <v>180</v>
      </c>
      <c r="C53" s="179" t="s">
        <v>181</v>
      </c>
      <c r="D53" s="173" t="s">
        <v>167</v>
      </c>
      <c r="E53" s="174">
        <v>50</v>
      </c>
      <c r="F53" s="175">
        <v>0</v>
      </c>
      <c r="G53" s="175">
        <v>0</v>
      </c>
      <c r="H53" s="175">
        <v>83.42</v>
      </c>
      <c r="I53" s="175">
        <v>4171</v>
      </c>
      <c r="J53" s="175">
        <v>28.04</v>
      </c>
      <c r="K53" s="175">
        <v>1402</v>
      </c>
      <c r="L53" s="175">
        <v>21</v>
      </c>
      <c r="M53" s="175">
        <v>6743.33</v>
      </c>
      <c r="N53" s="174">
        <v>1.4999999999999999E-4</v>
      </c>
      <c r="O53" s="174">
        <v>7.4999999999999997E-3</v>
      </c>
      <c r="P53" s="174">
        <v>0</v>
      </c>
      <c r="Q53" s="174">
        <v>0</v>
      </c>
      <c r="R53" s="175"/>
      <c r="S53" s="175" t="s">
        <v>121</v>
      </c>
      <c r="T53" s="176" t="s">
        <v>122</v>
      </c>
      <c r="U53" s="155">
        <v>6.5000000000000002E-2</v>
      </c>
      <c r="V53" s="155">
        <v>3.25</v>
      </c>
      <c r="W53" s="155"/>
      <c r="X53" s="155" t="s">
        <v>123</v>
      </c>
      <c r="Y53" s="155" t="s">
        <v>124</v>
      </c>
      <c r="Z53" s="149"/>
      <c r="AA53" s="149"/>
      <c r="AB53" s="149"/>
      <c r="AC53" s="149"/>
      <c r="AD53" s="149"/>
      <c r="AE53" s="149"/>
      <c r="AF53" s="149"/>
      <c r="AG53" s="149" t="s">
        <v>125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71">
        <v>24</v>
      </c>
      <c r="B54" s="172" t="s">
        <v>182</v>
      </c>
      <c r="C54" s="179" t="s">
        <v>183</v>
      </c>
      <c r="D54" s="173" t="s">
        <v>167</v>
      </c>
      <c r="E54" s="174">
        <v>6</v>
      </c>
      <c r="F54" s="175">
        <v>0</v>
      </c>
      <c r="G54" s="175">
        <v>0</v>
      </c>
      <c r="H54" s="175">
        <v>197.85</v>
      </c>
      <c r="I54" s="175">
        <v>1187.0999999999999</v>
      </c>
      <c r="J54" s="175">
        <v>34.409999999999997</v>
      </c>
      <c r="K54" s="175">
        <v>206.45999999999998</v>
      </c>
      <c r="L54" s="175">
        <v>21</v>
      </c>
      <c r="M54" s="175">
        <v>1686.2076</v>
      </c>
      <c r="N54" s="174">
        <v>1.9000000000000001E-4</v>
      </c>
      <c r="O54" s="174">
        <v>1.14E-3</v>
      </c>
      <c r="P54" s="174">
        <v>0</v>
      </c>
      <c r="Q54" s="174">
        <v>0</v>
      </c>
      <c r="R54" s="175"/>
      <c r="S54" s="175" t="s">
        <v>121</v>
      </c>
      <c r="T54" s="176" t="s">
        <v>122</v>
      </c>
      <c r="U54" s="155">
        <v>8.3000000000000004E-2</v>
      </c>
      <c r="V54" s="155">
        <v>0.498</v>
      </c>
      <c r="W54" s="155"/>
      <c r="X54" s="155" t="s">
        <v>123</v>
      </c>
      <c r="Y54" s="155" t="s">
        <v>124</v>
      </c>
      <c r="Z54" s="149"/>
      <c r="AA54" s="149"/>
      <c r="AB54" s="149"/>
      <c r="AC54" s="149"/>
      <c r="AD54" s="149"/>
      <c r="AE54" s="149"/>
      <c r="AF54" s="149"/>
      <c r="AG54" s="149" t="s">
        <v>125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x14ac:dyDescent="0.2">
      <c r="A55" s="171">
        <v>25</v>
      </c>
      <c r="B55" s="172" t="s">
        <v>184</v>
      </c>
      <c r="C55" s="179" t="s">
        <v>185</v>
      </c>
      <c r="D55" s="173" t="s">
        <v>167</v>
      </c>
      <c r="E55" s="174">
        <v>24</v>
      </c>
      <c r="F55" s="175">
        <v>0</v>
      </c>
      <c r="G55" s="175">
        <v>0</v>
      </c>
      <c r="H55" s="175">
        <v>39.03</v>
      </c>
      <c r="I55" s="175">
        <v>936.72</v>
      </c>
      <c r="J55" s="175">
        <v>127.77</v>
      </c>
      <c r="K55" s="175">
        <v>3066.48</v>
      </c>
      <c r="L55" s="175">
        <v>21</v>
      </c>
      <c r="M55" s="175">
        <v>4843.8719999999994</v>
      </c>
      <c r="N55" s="174">
        <v>2.4000000000000001E-4</v>
      </c>
      <c r="O55" s="174">
        <v>5.7600000000000004E-3</v>
      </c>
      <c r="P55" s="174">
        <v>0</v>
      </c>
      <c r="Q55" s="174">
        <v>0</v>
      </c>
      <c r="R55" s="175"/>
      <c r="S55" s="175" t="s">
        <v>121</v>
      </c>
      <c r="T55" s="176" t="s">
        <v>122</v>
      </c>
      <c r="U55" s="155">
        <v>0.27800000000000002</v>
      </c>
      <c r="V55" s="155">
        <v>6.6720000000000006</v>
      </c>
      <c r="W55" s="155"/>
      <c r="X55" s="155" t="s">
        <v>123</v>
      </c>
      <c r="Y55" s="155" t="s">
        <v>124</v>
      </c>
      <c r="Z55" s="149"/>
      <c r="AA55" s="149"/>
      <c r="AB55" s="149"/>
      <c r="AC55" s="149"/>
      <c r="AD55" s="149"/>
      <c r="AE55" s="149"/>
      <c r="AF55" s="149"/>
      <c r="AG55" s="149" t="s">
        <v>125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">
      <c r="A56" s="171">
        <v>26</v>
      </c>
      <c r="B56" s="172" t="s">
        <v>186</v>
      </c>
      <c r="C56" s="179" t="s">
        <v>187</v>
      </c>
      <c r="D56" s="173" t="s">
        <v>0</v>
      </c>
      <c r="E56" s="174">
        <v>659.62</v>
      </c>
      <c r="F56" s="175">
        <v>0</v>
      </c>
      <c r="G56" s="175">
        <v>0</v>
      </c>
      <c r="H56" s="175">
        <v>0</v>
      </c>
      <c r="I56" s="175">
        <v>0</v>
      </c>
      <c r="J56" s="175">
        <v>0.36</v>
      </c>
      <c r="K56" s="175">
        <v>237.4632</v>
      </c>
      <c r="L56" s="175">
        <v>21</v>
      </c>
      <c r="M56" s="175">
        <v>287.32659999999998</v>
      </c>
      <c r="N56" s="174">
        <v>0</v>
      </c>
      <c r="O56" s="174">
        <v>0</v>
      </c>
      <c r="P56" s="174">
        <v>0</v>
      </c>
      <c r="Q56" s="174">
        <v>0</v>
      </c>
      <c r="R56" s="175"/>
      <c r="S56" s="175" t="s">
        <v>121</v>
      </c>
      <c r="T56" s="176" t="s">
        <v>122</v>
      </c>
      <c r="U56" s="155">
        <v>0</v>
      </c>
      <c r="V56" s="155">
        <v>0</v>
      </c>
      <c r="W56" s="155"/>
      <c r="X56" s="155" t="s">
        <v>123</v>
      </c>
      <c r="Y56" s="155" t="s">
        <v>124</v>
      </c>
      <c r="Z56" s="149"/>
      <c r="AA56" s="149"/>
      <c r="AB56" s="149"/>
      <c r="AC56" s="149"/>
      <c r="AD56" s="149"/>
      <c r="AE56" s="149"/>
      <c r="AF56" s="149"/>
      <c r="AG56" s="149" t="s">
        <v>188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5">
        <v>27</v>
      </c>
      <c r="B57" s="166" t="s">
        <v>189</v>
      </c>
      <c r="C57" s="180" t="s">
        <v>190</v>
      </c>
      <c r="D57" s="167" t="s">
        <v>167</v>
      </c>
      <c r="E57" s="168">
        <v>54</v>
      </c>
      <c r="F57" s="169">
        <v>0</v>
      </c>
      <c r="G57" s="169">
        <v>0</v>
      </c>
      <c r="H57" s="169">
        <v>0</v>
      </c>
      <c r="I57" s="169">
        <v>0</v>
      </c>
      <c r="J57" s="169">
        <v>192.52</v>
      </c>
      <c r="K57" s="169">
        <v>10396.08</v>
      </c>
      <c r="L57" s="169">
        <v>21</v>
      </c>
      <c r="M57" s="169">
        <v>12579.256799999999</v>
      </c>
      <c r="N57" s="168">
        <v>0</v>
      </c>
      <c r="O57" s="168">
        <v>0</v>
      </c>
      <c r="P57" s="168">
        <v>0</v>
      </c>
      <c r="Q57" s="168">
        <v>0</v>
      </c>
      <c r="R57" s="169"/>
      <c r="S57" s="169" t="s">
        <v>121</v>
      </c>
      <c r="T57" s="170" t="s">
        <v>122</v>
      </c>
      <c r="U57" s="155">
        <v>0.4</v>
      </c>
      <c r="V57" s="155">
        <v>21.6</v>
      </c>
      <c r="W57" s="155"/>
      <c r="X57" s="155" t="s">
        <v>123</v>
      </c>
      <c r="Y57" s="155" t="s">
        <v>124</v>
      </c>
      <c r="Z57" s="149"/>
      <c r="AA57" s="149"/>
      <c r="AB57" s="149"/>
      <c r="AC57" s="149"/>
      <c r="AD57" s="149"/>
      <c r="AE57" s="149"/>
      <c r="AF57" s="149"/>
      <c r="AG57" s="149" t="s">
        <v>125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2"/>
      <c r="B58" s="153"/>
      <c r="C58" s="181" t="s">
        <v>191</v>
      </c>
      <c r="D58" s="156"/>
      <c r="E58" s="157">
        <v>26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9"/>
      <c r="AA58" s="149"/>
      <c r="AB58" s="149"/>
      <c r="AC58" s="149"/>
      <c r="AD58" s="149"/>
      <c r="AE58" s="149"/>
      <c r="AF58" s="149"/>
      <c r="AG58" s="149" t="s">
        <v>130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2" x14ac:dyDescent="0.2">
      <c r="A59" s="152"/>
      <c r="B59" s="153"/>
      <c r="C59" s="181" t="s">
        <v>192</v>
      </c>
      <c r="D59" s="156"/>
      <c r="E59" s="157">
        <v>28</v>
      </c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9"/>
      <c r="AA59" s="149"/>
      <c r="AB59" s="149"/>
      <c r="AC59" s="149"/>
      <c r="AD59" s="149"/>
      <c r="AE59" s="149"/>
      <c r="AF59" s="149"/>
      <c r="AG59" s="149" t="s">
        <v>130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x14ac:dyDescent="0.2">
      <c r="A60" s="171">
        <v>28</v>
      </c>
      <c r="B60" s="172" t="s">
        <v>193</v>
      </c>
      <c r="C60" s="179" t="s">
        <v>194</v>
      </c>
      <c r="D60" s="173" t="s">
        <v>167</v>
      </c>
      <c r="E60" s="174">
        <v>54</v>
      </c>
      <c r="F60" s="175">
        <v>0</v>
      </c>
      <c r="G60" s="175">
        <v>0</v>
      </c>
      <c r="H60" s="175">
        <v>544.89</v>
      </c>
      <c r="I60" s="175">
        <v>29424.059999999998</v>
      </c>
      <c r="J60" s="175">
        <v>0</v>
      </c>
      <c r="K60" s="175">
        <v>0</v>
      </c>
      <c r="L60" s="175">
        <v>21</v>
      </c>
      <c r="M60" s="175">
        <v>35603.1126</v>
      </c>
      <c r="N60" s="174">
        <v>2.0000000000000001E-4</v>
      </c>
      <c r="O60" s="174">
        <v>1.0800000000000001E-2</v>
      </c>
      <c r="P60" s="174">
        <v>0</v>
      </c>
      <c r="Q60" s="174">
        <v>0</v>
      </c>
      <c r="R60" s="175" t="s">
        <v>195</v>
      </c>
      <c r="S60" s="175" t="s">
        <v>121</v>
      </c>
      <c r="T60" s="176" t="s">
        <v>122</v>
      </c>
      <c r="U60" s="155">
        <v>0</v>
      </c>
      <c r="V60" s="155">
        <v>0</v>
      </c>
      <c r="W60" s="155"/>
      <c r="X60" s="155" t="s">
        <v>196</v>
      </c>
      <c r="Y60" s="155" t="s">
        <v>124</v>
      </c>
      <c r="Z60" s="149"/>
      <c r="AA60" s="149"/>
      <c r="AB60" s="149"/>
      <c r="AC60" s="149"/>
      <c r="AD60" s="149"/>
      <c r="AE60" s="149"/>
      <c r="AF60" s="149"/>
      <c r="AG60" s="149" t="s">
        <v>197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59" t="s">
        <v>116</v>
      </c>
      <c r="B61" s="160" t="s">
        <v>81</v>
      </c>
      <c r="C61" s="178" t="s">
        <v>82</v>
      </c>
      <c r="D61" s="161"/>
      <c r="E61" s="162"/>
      <c r="F61" s="163"/>
      <c r="G61" s="163">
        <v>0</v>
      </c>
      <c r="H61" s="163"/>
      <c r="I61" s="163">
        <v>97781.11</v>
      </c>
      <c r="J61" s="163"/>
      <c r="K61" s="163">
        <v>11087.56</v>
      </c>
      <c r="L61" s="163"/>
      <c r="M61" s="163"/>
      <c r="N61" s="162"/>
      <c r="O61" s="162"/>
      <c r="P61" s="162"/>
      <c r="Q61" s="162"/>
      <c r="R61" s="163"/>
      <c r="S61" s="163"/>
      <c r="T61" s="164"/>
      <c r="U61" s="158"/>
      <c r="V61" s="158"/>
      <c r="W61" s="158"/>
      <c r="X61" s="158"/>
      <c r="Y61" s="158"/>
      <c r="AG61" t="s">
        <v>117</v>
      </c>
    </row>
    <row r="62" spans="1:60" ht="33.75" x14ac:dyDescent="0.2">
      <c r="A62" s="171">
        <v>29</v>
      </c>
      <c r="B62" s="172" t="s">
        <v>198</v>
      </c>
      <c r="C62" s="179" t="s">
        <v>199</v>
      </c>
      <c r="D62" s="173" t="s">
        <v>167</v>
      </c>
      <c r="E62" s="174">
        <v>25</v>
      </c>
      <c r="F62" s="175">
        <v>0</v>
      </c>
      <c r="G62" s="175">
        <v>0</v>
      </c>
      <c r="H62" s="175">
        <v>0</v>
      </c>
      <c r="I62" s="175">
        <v>0</v>
      </c>
      <c r="J62" s="175">
        <v>111.06</v>
      </c>
      <c r="K62" s="175">
        <v>2776.5</v>
      </c>
      <c r="L62" s="175">
        <v>21</v>
      </c>
      <c r="M62" s="175">
        <v>3359.5650000000001</v>
      </c>
      <c r="N62" s="174">
        <v>0</v>
      </c>
      <c r="O62" s="174">
        <v>0</v>
      </c>
      <c r="P62" s="174">
        <v>0</v>
      </c>
      <c r="Q62" s="174">
        <v>0</v>
      </c>
      <c r="R62" s="175"/>
      <c r="S62" s="175" t="s">
        <v>121</v>
      </c>
      <c r="T62" s="176" t="s">
        <v>122</v>
      </c>
      <c r="U62" s="155">
        <v>0.26800000000000002</v>
      </c>
      <c r="V62" s="155">
        <v>6.7</v>
      </c>
      <c r="W62" s="155"/>
      <c r="X62" s="155" t="s">
        <v>123</v>
      </c>
      <c r="Y62" s="155" t="s">
        <v>124</v>
      </c>
      <c r="Z62" s="149"/>
      <c r="AA62" s="149"/>
      <c r="AB62" s="149"/>
      <c r="AC62" s="149"/>
      <c r="AD62" s="149"/>
      <c r="AE62" s="149"/>
      <c r="AF62" s="149"/>
      <c r="AG62" s="149" t="s">
        <v>125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x14ac:dyDescent="0.2">
      <c r="A63" s="165">
        <v>30</v>
      </c>
      <c r="B63" s="166" t="s">
        <v>200</v>
      </c>
      <c r="C63" s="180" t="s">
        <v>201</v>
      </c>
      <c r="D63" s="167" t="s">
        <v>128</v>
      </c>
      <c r="E63" s="168">
        <v>27.72</v>
      </c>
      <c r="F63" s="169">
        <v>0</v>
      </c>
      <c r="G63" s="169">
        <v>0</v>
      </c>
      <c r="H63" s="169">
        <v>0</v>
      </c>
      <c r="I63" s="169">
        <v>0</v>
      </c>
      <c r="J63" s="169">
        <v>31.18</v>
      </c>
      <c r="K63" s="169">
        <v>864.30959999999993</v>
      </c>
      <c r="L63" s="169">
        <v>21</v>
      </c>
      <c r="M63" s="169">
        <v>1045.8151</v>
      </c>
      <c r="N63" s="168">
        <v>0</v>
      </c>
      <c r="O63" s="168">
        <v>0</v>
      </c>
      <c r="P63" s="168">
        <v>2.3800000000000002E-2</v>
      </c>
      <c r="Q63" s="168">
        <v>0.65973599999999999</v>
      </c>
      <c r="R63" s="169"/>
      <c r="S63" s="169" t="s">
        <v>121</v>
      </c>
      <c r="T63" s="170" t="s">
        <v>122</v>
      </c>
      <c r="U63" s="155">
        <v>8.2000000000000003E-2</v>
      </c>
      <c r="V63" s="155">
        <v>2.2730399999999999</v>
      </c>
      <c r="W63" s="155"/>
      <c r="X63" s="155" t="s">
        <v>123</v>
      </c>
      <c r="Y63" s="155" t="s">
        <v>124</v>
      </c>
      <c r="Z63" s="149"/>
      <c r="AA63" s="149"/>
      <c r="AB63" s="149"/>
      <c r="AC63" s="149"/>
      <c r="AD63" s="149"/>
      <c r="AE63" s="149"/>
      <c r="AF63" s="149"/>
      <c r="AG63" s="149" t="s">
        <v>125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2"/>
      <c r="B64" s="153"/>
      <c r="C64" s="181" t="s">
        <v>202</v>
      </c>
      <c r="D64" s="156"/>
      <c r="E64" s="157">
        <v>2.81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9"/>
      <c r="AA64" s="149"/>
      <c r="AB64" s="149"/>
      <c r="AC64" s="149"/>
      <c r="AD64" s="149"/>
      <c r="AE64" s="149"/>
      <c r="AF64" s="149"/>
      <c r="AG64" s="149" t="s">
        <v>130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2" x14ac:dyDescent="0.2">
      <c r="A65" s="152"/>
      <c r="B65" s="153"/>
      <c r="C65" s="181" t="s">
        <v>203</v>
      </c>
      <c r="D65" s="156"/>
      <c r="E65" s="157">
        <v>17.28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9"/>
      <c r="AA65" s="149"/>
      <c r="AB65" s="149"/>
      <c r="AC65" s="149"/>
      <c r="AD65" s="149"/>
      <c r="AE65" s="149"/>
      <c r="AF65" s="149"/>
      <c r="AG65" s="149" t="s">
        <v>130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2" x14ac:dyDescent="0.2">
      <c r="A66" s="152"/>
      <c r="B66" s="153"/>
      <c r="C66" s="181" t="s">
        <v>204</v>
      </c>
      <c r="D66" s="156"/>
      <c r="E66" s="157">
        <v>2.2999999999999998</v>
      </c>
      <c r="F66" s="155"/>
      <c r="G66" s="155"/>
      <c r="H66" s="155"/>
      <c r="I66" s="155"/>
      <c r="J66" s="155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49"/>
      <c r="AA66" s="149"/>
      <c r="AB66" s="149"/>
      <c r="AC66" s="149"/>
      <c r="AD66" s="149"/>
      <c r="AE66" s="149"/>
      <c r="AF66" s="149"/>
      <c r="AG66" s="149" t="s">
        <v>130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2"/>
      <c r="B67" s="153"/>
      <c r="C67" s="181" t="s">
        <v>205</v>
      </c>
      <c r="D67" s="156"/>
      <c r="E67" s="157">
        <v>0.86</v>
      </c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9"/>
      <c r="AA67" s="149"/>
      <c r="AB67" s="149"/>
      <c r="AC67" s="149"/>
      <c r="AD67" s="149"/>
      <c r="AE67" s="149"/>
      <c r="AF67" s="149"/>
      <c r="AG67" s="149" t="s">
        <v>130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2" x14ac:dyDescent="0.2">
      <c r="A68" s="152"/>
      <c r="B68" s="153"/>
      <c r="C68" s="181" t="s">
        <v>206</v>
      </c>
      <c r="D68" s="156"/>
      <c r="E68" s="157">
        <v>2.74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9"/>
      <c r="AA68" s="149"/>
      <c r="AB68" s="149"/>
      <c r="AC68" s="149"/>
      <c r="AD68" s="149"/>
      <c r="AE68" s="149"/>
      <c r="AF68" s="149"/>
      <c r="AG68" s="149" t="s">
        <v>130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2" x14ac:dyDescent="0.2">
      <c r="A69" s="152"/>
      <c r="B69" s="153"/>
      <c r="C69" s="181" t="s">
        <v>207</v>
      </c>
      <c r="D69" s="156"/>
      <c r="E69" s="157">
        <v>0.36</v>
      </c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9"/>
      <c r="AA69" s="149"/>
      <c r="AB69" s="149"/>
      <c r="AC69" s="149"/>
      <c r="AD69" s="149"/>
      <c r="AE69" s="149"/>
      <c r="AF69" s="149"/>
      <c r="AG69" s="149" t="s">
        <v>130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2" x14ac:dyDescent="0.2">
      <c r="A70" s="152"/>
      <c r="B70" s="153"/>
      <c r="C70" s="181" t="s">
        <v>208</v>
      </c>
      <c r="D70" s="156"/>
      <c r="E70" s="157">
        <v>0.28999999999999998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9"/>
      <c r="AA70" s="149"/>
      <c r="AB70" s="149"/>
      <c r="AC70" s="149"/>
      <c r="AD70" s="149"/>
      <c r="AE70" s="149"/>
      <c r="AF70" s="149"/>
      <c r="AG70" s="149" t="s">
        <v>130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2"/>
      <c r="B71" s="153"/>
      <c r="C71" s="181" t="s">
        <v>209</v>
      </c>
      <c r="D71" s="156"/>
      <c r="E71" s="157">
        <v>1.08</v>
      </c>
      <c r="F71" s="155"/>
      <c r="G71" s="155"/>
      <c r="H71" s="155"/>
      <c r="I71" s="155"/>
      <c r="J71" s="155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9"/>
      <c r="AA71" s="149"/>
      <c r="AB71" s="149"/>
      <c r="AC71" s="149"/>
      <c r="AD71" s="149"/>
      <c r="AE71" s="149"/>
      <c r="AF71" s="149"/>
      <c r="AG71" s="149" t="s">
        <v>130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x14ac:dyDescent="0.2">
      <c r="A72" s="165">
        <v>31</v>
      </c>
      <c r="B72" s="166" t="s">
        <v>210</v>
      </c>
      <c r="C72" s="180" t="s">
        <v>211</v>
      </c>
      <c r="D72" s="167" t="s">
        <v>128</v>
      </c>
      <c r="E72" s="168">
        <v>15.025</v>
      </c>
      <c r="F72" s="169">
        <v>0</v>
      </c>
      <c r="G72" s="169">
        <v>0</v>
      </c>
      <c r="H72" s="169">
        <v>98.88</v>
      </c>
      <c r="I72" s="169">
        <v>1485.672</v>
      </c>
      <c r="J72" s="169">
        <v>141.18</v>
      </c>
      <c r="K72" s="169">
        <v>2121.2295000000004</v>
      </c>
      <c r="L72" s="169">
        <v>21</v>
      </c>
      <c r="M72" s="169">
        <v>4364.3490000000002</v>
      </c>
      <c r="N72" s="168">
        <v>1.6320000000000001E-2</v>
      </c>
      <c r="O72" s="168">
        <v>0.24520800000000004</v>
      </c>
      <c r="P72" s="168">
        <v>0</v>
      </c>
      <c r="Q72" s="168">
        <v>0</v>
      </c>
      <c r="R72" s="169"/>
      <c r="S72" s="169" t="s">
        <v>121</v>
      </c>
      <c r="T72" s="170" t="s">
        <v>122</v>
      </c>
      <c r="U72" s="155">
        <v>0.36199999999999999</v>
      </c>
      <c r="V72" s="155">
        <v>5.4390499999999999</v>
      </c>
      <c r="W72" s="155"/>
      <c r="X72" s="155" t="s">
        <v>123</v>
      </c>
      <c r="Y72" s="155" t="s">
        <v>124</v>
      </c>
      <c r="Z72" s="149"/>
      <c r="AA72" s="149"/>
      <c r="AB72" s="149"/>
      <c r="AC72" s="149"/>
      <c r="AD72" s="149"/>
      <c r="AE72" s="149"/>
      <c r="AF72" s="149"/>
      <c r="AG72" s="149" t="s">
        <v>125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2"/>
      <c r="B73" s="153"/>
      <c r="C73" s="181" t="s">
        <v>212</v>
      </c>
      <c r="D73" s="156"/>
      <c r="E73" s="157">
        <v>1.3260000000000001</v>
      </c>
      <c r="F73" s="155"/>
      <c r="G73" s="155"/>
      <c r="H73" s="155"/>
      <c r="I73" s="155"/>
      <c r="J73" s="155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49"/>
      <c r="AA73" s="149"/>
      <c r="AB73" s="149"/>
      <c r="AC73" s="149"/>
      <c r="AD73" s="149"/>
      <c r="AE73" s="149"/>
      <c r="AF73" s="149"/>
      <c r="AG73" s="149" t="s">
        <v>130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2" x14ac:dyDescent="0.2">
      <c r="A74" s="152"/>
      <c r="B74" s="153"/>
      <c r="C74" s="181" t="s">
        <v>213</v>
      </c>
      <c r="D74" s="156"/>
      <c r="E74" s="157">
        <v>9.9960000000000004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9"/>
      <c r="AA74" s="149"/>
      <c r="AB74" s="149"/>
      <c r="AC74" s="149"/>
      <c r="AD74" s="149"/>
      <c r="AE74" s="149"/>
      <c r="AF74" s="149"/>
      <c r="AG74" s="149" t="s">
        <v>130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2" x14ac:dyDescent="0.2">
      <c r="A75" s="152"/>
      <c r="B75" s="153"/>
      <c r="C75" s="181" t="s">
        <v>214</v>
      </c>
      <c r="D75" s="156"/>
      <c r="E75" s="157">
        <v>1.1015999999999999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9"/>
      <c r="AA75" s="149"/>
      <c r="AB75" s="149"/>
      <c r="AC75" s="149"/>
      <c r="AD75" s="149"/>
      <c r="AE75" s="149"/>
      <c r="AF75" s="149"/>
      <c r="AG75" s="149" t="s">
        <v>130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2" x14ac:dyDescent="0.2">
      <c r="A76" s="152"/>
      <c r="B76" s="153"/>
      <c r="C76" s="181" t="s">
        <v>215</v>
      </c>
      <c r="D76" s="156"/>
      <c r="E76" s="157">
        <v>0.76160000000000005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9"/>
      <c r="AA76" s="149"/>
      <c r="AB76" s="149"/>
      <c r="AC76" s="149"/>
      <c r="AD76" s="149"/>
      <c r="AE76" s="149"/>
      <c r="AF76" s="149"/>
      <c r="AG76" s="149" t="s">
        <v>130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2" x14ac:dyDescent="0.2">
      <c r="A77" s="152"/>
      <c r="B77" s="153"/>
      <c r="C77" s="181" t="s">
        <v>216</v>
      </c>
      <c r="D77" s="156"/>
      <c r="E77" s="157">
        <v>0.22439999999999999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9"/>
      <c r="AA77" s="149"/>
      <c r="AB77" s="149"/>
      <c r="AC77" s="149"/>
      <c r="AD77" s="149"/>
      <c r="AE77" s="149"/>
      <c r="AF77" s="149"/>
      <c r="AG77" s="149" t="s">
        <v>130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2" x14ac:dyDescent="0.2">
      <c r="A78" s="152"/>
      <c r="B78" s="153"/>
      <c r="C78" s="181" t="s">
        <v>217</v>
      </c>
      <c r="D78" s="156"/>
      <c r="E78" s="157">
        <v>0.54400000000000004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9"/>
      <c r="AA78" s="149"/>
      <c r="AB78" s="149"/>
      <c r="AC78" s="149"/>
      <c r="AD78" s="149"/>
      <c r="AE78" s="149"/>
      <c r="AF78" s="149"/>
      <c r="AG78" s="149" t="s">
        <v>130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2" x14ac:dyDescent="0.2">
      <c r="A79" s="152"/>
      <c r="B79" s="153"/>
      <c r="C79" s="181" t="s">
        <v>218</v>
      </c>
      <c r="D79" s="156"/>
      <c r="E79" s="157">
        <v>0.66639999999999999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9"/>
      <c r="AA79" s="149"/>
      <c r="AB79" s="149"/>
      <c r="AC79" s="149"/>
      <c r="AD79" s="149"/>
      <c r="AE79" s="149"/>
      <c r="AF79" s="149"/>
      <c r="AG79" s="149" t="s">
        <v>130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2" x14ac:dyDescent="0.2">
      <c r="A80" s="152"/>
      <c r="B80" s="153"/>
      <c r="C80" s="181" t="s">
        <v>219</v>
      </c>
      <c r="D80" s="156"/>
      <c r="E80" s="157">
        <v>0.40500000000000003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9"/>
      <c r="AA80" s="149"/>
      <c r="AB80" s="149"/>
      <c r="AC80" s="149"/>
      <c r="AD80" s="149"/>
      <c r="AE80" s="149"/>
      <c r="AF80" s="149"/>
      <c r="AG80" s="149" t="s">
        <v>130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x14ac:dyDescent="0.2">
      <c r="A81" s="165">
        <v>32</v>
      </c>
      <c r="B81" s="166" t="s">
        <v>220</v>
      </c>
      <c r="C81" s="180" t="s">
        <v>221</v>
      </c>
      <c r="D81" s="167" t="s">
        <v>167</v>
      </c>
      <c r="E81" s="168">
        <v>1</v>
      </c>
      <c r="F81" s="169">
        <v>0</v>
      </c>
      <c r="G81" s="169">
        <v>0</v>
      </c>
      <c r="H81" s="169">
        <v>1704.15</v>
      </c>
      <c r="I81" s="169">
        <v>1704.15</v>
      </c>
      <c r="J81" s="169">
        <v>314.54000000000002</v>
      </c>
      <c r="K81" s="169">
        <v>314.54000000000002</v>
      </c>
      <c r="L81" s="169">
        <v>21</v>
      </c>
      <c r="M81" s="169">
        <v>2442.6149</v>
      </c>
      <c r="N81" s="168">
        <v>5.8999999999999999E-3</v>
      </c>
      <c r="O81" s="168">
        <v>5.8999999999999999E-3</v>
      </c>
      <c r="P81" s="168">
        <v>0</v>
      </c>
      <c r="Q81" s="168">
        <v>0</v>
      </c>
      <c r="R81" s="169"/>
      <c r="S81" s="169" t="s">
        <v>121</v>
      </c>
      <c r="T81" s="170" t="s">
        <v>122</v>
      </c>
      <c r="U81" s="155">
        <v>0.878</v>
      </c>
      <c r="V81" s="155">
        <v>0.878</v>
      </c>
      <c r="W81" s="155"/>
      <c r="X81" s="155" t="s">
        <v>123</v>
      </c>
      <c r="Y81" s="155" t="s">
        <v>124</v>
      </c>
      <c r="Z81" s="149"/>
      <c r="AA81" s="149"/>
      <c r="AB81" s="149"/>
      <c r="AC81" s="149"/>
      <c r="AD81" s="149"/>
      <c r="AE81" s="149"/>
      <c r="AF81" s="149"/>
      <c r="AG81" s="149" t="s">
        <v>125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2"/>
      <c r="B82" s="153"/>
      <c r="C82" s="242" t="s">
        <v>222</v>
      </c>
      <c r="D82" s="243"/>
      <c r="E82" s="243"/>
      <c r="F82" s="243"/>
      <c r="G82" s="243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9"/>
      <c r="AA82" s="149"/>
      <c r="AB82" s="149"/>
      <c r="AC82" s="149"/>
      <c r="AD82" s="149"/>
      <c r="AE82" s="149"/>
      <c r="AF82" s="149"/>
      <c r="AG82" s="149" t="s">
        <v>134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x14ac:dyDescent="0.2">
      <c r="A83" s="171">
        <v>33</v>
      </c>
      <c r="B83" s="172" t="s">
        <v>223</v>
      </c>
      <c r="C83" s="179" t="s">
        <v>224</v>
      </c>
      <c r="D83" s="173" t="s">
        <v>167</v>
      </c>
      <c r="E83" s="174">
        <v>54</v>
      </c>
      <c r="F83" s="175">
        <v>0</v>
      </c>
      <c r="G83" s="175">
        <v>0</v>
      </c>
      <c r="H83" s="175">
        <v>0</v>
      </c>
      <c r="I83" s="175">
        <v>0</v>
      </c>
      <c r="J83" s="175">
        <v>23.54</v>
      </c>
      <c r="K83" s="175">
        <v>1271.1599999999999</v>
      </c>
      <c r="L83" s="175">
        <v>21</v>
      </c>
      <c r="M83" s="175">
        <v>1538.1036000000001</v>
      </c>
      <c r="N83" s="174">
        <v>0</v>
      </c>
      <c r="O83" s="174">
        <v>0</v>
      </c>
      <c r="P83" s="174">
        <v>0</v>
      </c>
      <c r="Q83" s="174">
        <v>0</v>
      </c>
      <c r="R83" s="175"/>
      <c r="S83" s="175" t="s">
        <v>121</v>
      </c>
      <c r="T83" s="176" t="s">
        <v>122</v>
      </c>
      <c r="U83" s="155">
        <v>6.2E-2</v>
      </c>
      <c r="V83" s="155">
        <v>3.3479999999999999</v>
      </c>
      <c r="W83" s="155"/>
      <c r="X83" s="155" t="s">
        <v>123</v>
      </c>
      <c r="Y83" s="155" t="s">
        <v>124</v>
      </c>
      <c r="Z83" s="149"/>
      <c r="AA83" s="149"/>
      <c r="AB83" s="149"/>
      <c r="AC83" s="149"/>
      <c r="AD83" s="149"/>
      <c r="AE83" s="149"/>
      <c r="AF83" s="149"/>
      <c r="AG83" s="149" t="s">
        <v>125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">
      <c r="A84" s="165">
        <v>34</v>
      </c>
      <c r="B84" s="166" t="s">
        <v>225</v>
      </c>
      <c r="C84" s="180" t="s">
        <v>226</v>
      </c>
      <c r="D84" s="167" t="s">
        <v>167</v>
      </c>
      <c r="E84" s="168">
        <v>2</v>
      </c>
      <c r="F84" s="169">
        <v>0</v>
      </c>
      <c r="G84" s="169">
        <v>0</v>
      </c>
      <c r="H84" s="169">
        <v>0</v>
      </c>
      <c r="I84" s="169">
        <v>0</v>
      </c>
      <c r="J84" s="169">
        <v>129.38999999999999</v>
      </c>
      <c r="K84" s="169">
        <v>258.77999999999997</v>
      </c>
      <c r="L84" s="169">
        <v>21</v>
      </c>
      <c r="M84" s="169">
        <v>313.12379999999996</v>
      </c>
      <c r="N84" s="168">
        <v>8.0000000000000007E-5</v>
      </c>
      <c r="O84" s="168">
        <v>1.6000000000000001E-4</v>
      </c>
      <c r="P84" s="168">
        <v>2.06E-2</v>
      </c>
      <c r="Q84" s="168">
        <v>4.1200000000000001E-2</v>
      </c>
      <c r="R84" s="169"/>
      <c r="S84" s="169" t="s">
        <v>227</v>
      </c>
      <c r="T84" s="170" t="s">
        <v>122</v>
      </c>
      <c r="U84" s="155">
        <v>0.33</v>
      </c>
      <c r="V84" s="155">
        <v>0.66</v>
      </c>
      <c r="W84" s="155"/>
      <c r="X84" s="155" t="s">
        <v>123</v>
      </c>
      <c r="Y84" s="155" t="s">
        <v>124</v>
      </c>
      <c r="Z84" s="149"/>
      <c r="AA84" s="149"/>
      <c r="AB84" s="149"/>
      <c r="AC84" s="149"/>
      <c r="AD84" s="149"/>
      <c r="AE84" s="149"/>
      <c r="AF84" s="149"/>
      <c r="AG84" s="149" t="s">
        <v>125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2"/>
      <c r="B85" s="153"/>
      <c r="C85" s="242" t="s">
        <v>228</v>
      </c>
      <c r="D85" s="243"/>
      <c r="E85" s="243"/>
      <c r="F85" s="243"/>
      <c r="G85" s="243"/>
      <c r="H85" s="155"/>
      <c r="I85" s="155"/>
      <c r="J85" s="155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49"/>
      <c r="AA85" s="149"/>
      <c r="AB85" s="149"/>
      <c r="AC85" s="149"/>
      <c r="AD85" s="149"/>
      <c r="AE85" s="149"/>
      <c r="AF85" s="149"/>
      <c r="AG85" s="149" t="s">
        <v>134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x14ac:dyDescent="0.2">
      <c r="A86" s="165">
        <v>35</v>
      </c>
      <c r="B86" s="166" t="s">
        <v>229</v>
      </c>
      <c r="C86" s="180" t="s">
        <v>230</v>
      </c>
      <c r="D86" s="167" t="s">
        <v>167</v>
      </c>
      <c r="E86" s="168">
        <v>7</v>
      </c>
      <c r="F86" s="169">
        <v>0</v>
      </c>
      <c r="G86" s="169">
        <v>0</v>
      </c>
      <c r="H86" s="169">
        <v>696.79</v>
      </c>
      <c r="I86" s="169">
        <v>4877.53</v>
      </c>
      <c r="J86" s="169">
        <v>0</v>
      </c>
      <c r="K86" s="169">
        <v>0</v>
      </c>
      <c r="L86" s="169">
        <v>21</v>
      </c>
      <c r="M86" s="169">
        <v>5901.8112999999994</v>
      </c>
      <c r="N86" s="168">
        <v>2.3999999999999998E-3</v>
      </c>
      <c r="O86" s="168">
        <v>1.6799999999999999E-2</v>
      </c>
      <c r="P86" s="168">
        <v>0</v>
      </c>
      <c r="Q86" s="168">
        <v>0</v>
      </c>
      <c r="R86" s="169" t="s">
        <v>195</v>
      </c>
      <c r="S86" s="169" t="s">
        <v>121</v>
      </c>
      <c r="T86" s="170" t="s">
        <v>122</v>
      </c>
      <c r="U86" s="155">
        <v>0</v>
      </c>
      <c r="V86" s="155">
        <v>0</v>
      </c>
      <c r="W86" s="155"/>
      <c r="X86" s="155" t="s">
        <v>196</v>
      </c>
      <c r="Y86" s="155" t="s">
        <v>124</v>
      </c>
      <c r="Z86" s="149"/>
      <c r="AA86" s="149"/>
      <c r="AB86" s="149"/>
      <c r="AC86" s="149"/>
      <c r="AD86" s="149"/>
      <c r="AE86" s="149"/>
      <c r="AF86" s="149"/>
      <c r="AG86" s="149" t="s">
        <v>197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2"/>
      <c r="B87" s="153"/>
      <c r="C87" s="181" t="s">
        <v>231</v>
      </c>
      <c r="D87" s="156"/>
      <c r="E87" s="157">
        <v>7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9"/>
      <c r="AA87" s="149"/>
      <c r="AB87" s="149"/>
      <c r="AC87" s="149"/>
      <c r="AD87" s="149"/>
      <c r="AE87" s="149"/>
      <c r="AF87" s="149"/>
      <c r="AG87" s="149" t="s">
        <v>130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x14ac:dyDescent="0.2">
      <c r="A88" s="165">
        <v>36</v>
      </c>
      <c r="B88" s="166" t="s">
        <v>232</v>
      </c>
      <c r="C88" s="180" t="s">
        <v>233</v>
      </c>
      <c r="D88" s="167" t="s">
        <v>167</v>
      </c>
      <c r="E88" s="168">
        <v>1</v>
      </c>
      <c r="F88" s="169">
        <v>0</v>
      </c>
      <c r="G88" s="169">
        <v>0</v>
      </c>
      <c r="H88" s="169">
        <v>1392.82</v>
      </c>
      <c r="I88" s="169">
        <v>1392.82</v>
      </c>
      <c r="J88" s="169">
        <v>0</v>
      </c>
      <c r="K88" s="169">
        <v>0</v>
      </c>
      <c r="L88" s="169">
        <v>21</v>
      </c>
      <c r="M88" s="169">
        <v>1685.3121999999998</v>
      </c>
      <c r="N88" s="168">
        <v>4.7999999999999996E-3</v>
      </c>
      <c r="O88" s="168">
        <v>4.7999999999999996E-3</v>
      </c>
      <c r="P88" s="168">
        <v>0</v>
      </c>
      <c r="Q88" s="168">
        <v>0</v>
      </c>
      <c r="R88" s="169" t="s">
        <v>195</v>
      </c>
      <c r="S88" s="169" t="s">
        <v>121</v>
      </c>
      <c r="T88" s="170" t="s">
        <v>122</v>
      </c>
      <c r="U88" s="155">
        <v>0</v>
      </c>
      <c r="V88" s="155">
        <v>0</v>
      </c>
      <c r="W88" s="155"/>
      <c r="X88" s="155" t="s">
        <v>196</v>
      </c>
      <c r="Y88" s="155" t="s">
        <v>124</v>
      </c>
      <c r="Z88" s="149"/>
      <c r="AA88" s="149"/>
      <c r="AB88" s="149"/>
      <c r="AC88" s="149"/>
      <c r="AD88" s="149"/>
      <c r="AE88" s="149"/>
      <c r="AF88" s="149"/>
      <c r="AG88" s="149" t="s">
        <v>197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2"/>
      <c r="B89" s="153"/>
      <c r="C89" s="181" t="s">
        <v>234</v>
      </c>
      <c r="D89" s="156"/>
      <c r="E89" s="157">
        <v>1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9"/>
      <c r="AA89" s="149"/>
      <c r="AB89" s="149"/>
      <c r="AC89" s="149"/>
      <c r="AD89" s="149"/>
      <c r="AE89" s="149"/>
      <c r="AF89" s="149"/>
      <c r="AG89" s="149" t="s">
        <v>130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5">
        <v>37</v>
      </c>
      <c r="B90" s="166" t="s">
        <v>235</v>
      </c>
      <c r="C90" s="180" t="s">
        <v>236</v>
      </c>
      <c r="D90" s="167" t="s">
        <v>167</v>
      </c>
      <c r="E90" s="168">
        <v>2</v>
      </c>
      <c r="F90" s="169">
        <v>0</v>
      </c>
      <c r="G90" s="169">
        <v>0</v>
      </c>
      <c r="H90" s="169">
        <v>2073.25</v>
      </c>
      <c r="I90" s="169">
        <v>4146.5</v>
      </c>
      <c r="J90" s="169">
        <v>0</v>
      </c>
      <c r="K90" s="169">
        <v>0</v>
      </c>
      <c r="L90" s="169">
        <v>21</v>
      </c>
      <c r="M90" s="169">
        <v>5017.2650000000003</v>
      </c>
      <c r="N90" s="168">
        <v>7.1999999999999998E-3</v>
      </c>
      <c r="O90" s="168">
        <v>1.44E-2</v>
      </c>
      <c r="P90" s="168">
        <v>0</v>
      </c>
      <c r="Q90" s="168">
        <v>0</v>
      </c>
      <c r="R90" s="169" t="s">
        <v>195</v>
      </c>
      <c r="S90" s="169" t="s">
        <v>121</v>
      </c>
      <c r="T90" s="170" t="s">
        <v>122</v>
      </c>
      <c r="U90" s="155">
        <v>0</v>
      </c>
      <c r="V90" s="155">
        <v>0</v>
      </c>
      <c r="W90" s="155"/>
      <c r="X90" s="155" t="s">
        <v>196</v>
      </c>
      <c r="Y90" s="155" t="s">
        <v>124</v>
      </c>
      <c r="Z90" s="149"/>
      <c r="AA90" s="149"/>
      <c r="AB90" s="149"/>
      <c r="AC90" s="149"/>
      <c r="AD90" s="149"/>
      <c r="AE90" s="149"/>
      <c r="AF90" s="149"/>
      <c r="AG90" s="149" t="s">
        <v>197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2"/>
      <c r="B91" s="153"/>
      <c r="C91" s="181" t="s">
        <v>237</v>
      </c>
      <c r="D91" s="156"/>
      <c r="E91" s="157">
        <v>2</v>
      </c>
      <c r="F91" s="155"/>
      <c r="G91" s="155"/>
      <c r="H91" s="155"/>
      <c r="I91" s="155"/>
      <c r="J91" s="155"/>
      <c r="K91" s="155"/>
      <c r="L91" s="155"/>
      <c r="M91" s="155"/>
      <c r="N91" s="154"/>
      <c r="O91" s="154"/>
      <c r="P91" s="154"/>
      <c r="Q91" s="154"/>
      <c r="R91" s="155"/>
      <c r="S91" s="155"/>
      <c r="T91" s="155"/>
      <c r="U91" s="155"/>
      <c r="V91" s="155"/>
      <c r="W91" s="155"/>
      <c r="X91" s="155"/>
      <c r="Y91" s="155"/>
      <c r="Z91" s="149"/>
      <c r="AA91" s="149"/>
      <c r="AB91" s="149"/>
      <c r="AC91" s="149"/>
      <c r="AD91" s="149"/>
      <c r="AE91" s="149"/>
      <c r="AF91" s="149"/>
      <c r="AG91" s="149" t="s">
        <v>130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x14ac:dyDescent="0.2">
      <c r="A92" s="165">
        <v>38</v>
      </c>
      <c r="B92" s="166" t="s">
        <v>238</v>
      </c>
      <c r="C92" s="180" t="s">
        <v>239</v>
      </c>
      <c r="D92" s="167" t="s">
        <v>167</v>
      </c>
      <c r="E92" s="168">
        <v>3</v>
      </c>
      <c r="F92" s="169">
        <v>0</v>
      </c>
      <c r="G92" s="169">
        <v>0</v>
      </c>
      <c r="H92" s="169">
        <v>2770.81</v>
      </c>
      <c r="I92" s="169">
        <v>8312.43</v>
      </c>
      <c r="J92" s="169">
        <v>0</v>
      </c>
      <c r="K92" s="169">
        <v>0</v>
      </c>
      <c r="L92" s="169">
        <v>21</v>
      </c>
      <c r="M92" s="169">
        <v>10058.040300000001</v>
      </c>
      <c r="N92" s="168">
        <v>9.5999999999999992E-3</v>
      </c>
      <c r="O92" s="168">
        <v>2.8799999999999999E-2</v>
      </c>
      <c r="P92" s="168">
        <v>0</v>
      </c>
      <c r="Q92" s="168">
        <v>0</v>
      </c>
      <c r="R92" s="169" t="s">
        <v>195</v>
      </c>
      <c r="S92" s="169" t="s">
        <v>121</v>
      </c>
      <c r="T92" s="170" t="s">
        <v>122</v>
      </c>
      <c r="U92" s="155">
        <v>0</v>
      </c>
      <c r="V92" s="155">
        <v>0</v>
      </c>
      <c r="W92" s="155"/>
      <c r="X92" s="155" t="s">
        <v>196</v>
      </c>
      <c r="Y92" s="155" t="s">
        <v>124</v>
      </c>
      <c r="Z92" s="149"/>
      <c r="AA92" s="149"/>
      <c r="AB92" s="149"/>
      <c r="AC92" s="149"/>
      <c r="AD92" s="149"/>
      <c r="AE92" s="149"/>
      <c r="AF92" s="149"/>
      <c r="AG92" s="149" t="s">
        <v>197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2"/>
      <c r="B93" s="153"/>
      <c r="C93" s="181" t="s">
        <v>240</v>
      </c>
      <c r="D93" s="156"/>
      <c r="E93" s="157">
        <v>3</v>
      </c>
      <c r="F93" s="155"/>
      <c r="G93" s="155"/>
      <c r="H93" s="155"/>
      <c r="I93" s="155"/>
      <c r="J93" s="155"/>
      <c r="K93" s="155"/>
      <c r="L93" s="155"/>
      <c r="M93" s="155"/>
      <c r="N93" s="154"/>
      <c r="O93" s="154"/>
      <c r="P93" s="154"/>
      <c r="Q93" s="154"/>
      <c r="R93" s="155"/>
      <c r="S93" s="155"/>
      <c r="T93" s="155"/>
      <c r="U93" s="155"/>
      <c r="V93" s="155"/>
      <c r="W93" s="155"/>
      <c r="X93" s="155"/>
      <c r="Y93" s="155"/>
      <c r="Z93" s="149"/>
      <c r="AA93" s="149"/>
      <c r="AB93" s="149"/>
      <c r="AC93" s="149"/>
      <c r="AD93" s="149"/>
      <c r="AE93" s="149"/>
      <c r="AF93" s="149"/>
      <c r="AG93" s="149" t="s">
        <v>130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x14ac:dyDescent="0.2">
      <c r="A94" s="165">
        <v>39</v>
      </c>
      <c r="B94" s="166" t="s">
        <v>241</v>
      </c>
      <c r="C94" s="180" t="s">
        <v>242</v>
      </c>
      <c r="D94" s="167" t="s">
        <v>167</v>
      </c>
      <c r="E94" s="168">
        <v>1</v>
      </c>
      <c r="F94" s="169">
        <v>0</v>
      </c>
      <c r="G94" s="169">
        <v>0</v>
      </c>
      <c r="H94" s="169">
        <v>3468.4</v>
      </c>
      <c r="I94" s="169">
        <v>3468.4</v>
      </c>
      <c r="J94" s="169">
        <v>0</v>
      </c>
      <c r="K94" s="169">
        <v>0</v>
      </c>
      <c r="L94" s="169">
        <v>21</v>
      </c>
      <c r="M94" s="169">
        <v>4196.7640000000001</v>
      </c>
      <c r="N94" s="168">
        <v>1.2E-2</v>
      </c>
      <c r="O94" s="168">
        <v>1.2E-2</v>
      </c>
      <c r="P94" s="168">
        <v>0</v>
      </c>
      <c r="Q94" s="168">
        <v>0</v>
      </c>
      <c r="R94" s="169" t="s">
        <v>195</v>
      </c>
      <c r="S94" s="169" t="s">
        <v>121</v>
      </c>
      <c r="T94" s="170" t="s">
        <v>122</v>
      </c>
      <c r="U94" s="155">
        <v>0</v>
      </c>
      <c r="V94" s="155">
        <v>0</v>
      </c>
      <c r="W94" s="155"/>
      <c r="X94" s="155" t="s">
        <v>196</v>
      </c>
      <c r="Y94" s="155" t="s">
        <v>124</v>
      </c>
      <c r="Z94" s="149"/>
      <c r="AA94" s="149"/>
      <c r="AB94" s="149"/>
      <c r="AC94" s="149"/>
      <c r="AD94" s="149"/>
      <c r="AE94" s="149"/>
      <c r="AF94" s="149"/>
      <c r="AG94" s="149" t="s">
        <v>197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2"/>
      <c r="B95" s="153"/>
      <c r="C95" s="181" t="s">
        <v>243</v>
      </c>
      <c r="D95" s="156"/>
      <c r="E95" s="157">
        <v>1</v>
      </c>
      <c r="F95" s="155"/>
      <c r="G95" s="15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9"/>
      <c r="AA95" s="149"/>
      <c r="AB95" s="149"/>
      <c r="AC95" s="149"/>
      <c r="AD95" s="149"/>
      <c r="AE95" s="149"/>
      <c r="AF95" s="149"/>
      <c r="AG95" s="149" t="s">
        <v>130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x14ac:dyDescent="0.2">
      <c r="A96" s="165">
        <v>40</v>
      </c>
      <c r="B96" s="166" t="s">
        <v>244</v>
      </c>
      <c r="C96" s="180" t="s">
        <v>245</v>
      </c>
      <c r="D96" s="167" t="s">
        <v>167</v>
      </c>
      <c r="E96" s="168">
        <v>10</v>
      </c>
      <c r="F96" s="169">
        <v>0</v>
      </c>
      <c r="G96" s="169">
        <v>0</v>
      </c>
      <c r="H96" s="169">
        <v>6235.42</v>
      </c>
      <c r="I96" s="169">
        <v>62354.2</v>
      </c>
      <c r="J96" s="169">
        <v>0</v>
      </c>
      <c r="K96" s="169">
        <v>0</v>
      </c>
      <c r="L96" s="169">
        <v>21</v>
      </c>
      <c r="M96" s="169">
        <v>75448.581999999995</v>
      </c>
      <c r="N96" s="168">
        <v>2.1600000000000001E-2</v>
      </c>
      <c r="O96" s="168">
        <v>0.21600000000000003</v>
      </c>
      <c r="P96" s="168">
        <v>0</v>
      </c>
      <c r="Q96" s="168">
        <v>0</v>
      </c>
      <c r="R96" s="169" t="s">
        <v>195</v>
      </c>
      <c r="S96" s="169" t="s">
        <v>121</v>
      </c>
      <c r="T96" s="170" t="s">
        <v>122</v>
      </c>
      <c r="U96" s="155">
        <v>0</v>
      </c>
      <c r="V96" s="155">
        <v>0</v>
      </c>
      <c r="W96" s="155"/>
      <c r="X96" s="155" t="s">
        <v>196</v>
      </c>
      <c r="Y96" s="155" t="s">
        <v>124</v>
      </c>
      <c r="Z96" s="149"/>
      <c r="AA96" s="149"/>
      <c r="AB96" s="149"/>
      <c r="AC96" s="149"/>
      <c r="AD96" s="149"/>
      <c r="AE96" s="149"/>
      <c r="AF96" s="149"/>
      <c r="AG96" s="149" t="s">
        <v>197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2"/>
      <c r="B97" s="153"/>
      <c r="C97" s="181" t="s">
        <v>246</v>
      </c>
      <c r="D97" s="156"/>
      <c r="E97" s="157">
        <v>10</v>
      </c>
      <c r="F97" s="155"/>
      <c r="G97" s="15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9"/>
      <c r="AA97" s="149"/>
      <c r="AB97" s="149"/>
      <c r="AC97" s="149"/>
      <c r="AD97" s="149"/>
      <c r="AE97" s="149"/>
      <c r="AF97" s="149"/>
      <c r="AG97" s="149" t="s">
        <v>130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x14ac:dyDescent="0.2">
      <c r="A98" s="165">
        <v>41</v>
      </c>
      <c r="B98" s="166" t="s">
        <v>247</v>
      </c>
      <c r="C98" s="180" t="s">
        <v>248</v>
      </c>
      <c r="D98" s="167" t="s">
        <v>167</v>
      </c>
      <c r="E98" s="168">
        <v>1</v>
      </c>
      <c r="F98" s="169">
        <v>0</v>
      </c>
      <c r="G98" s="169">
        <v>0</v>
      </c>
      <c r="H98" s="169">
        <v>7831.6</v>
      </c>
      <c r="I98" s="169">
        <v>7831.6</v>
      </c>
      <c r="J98" s="169">
        <v>0</v>
      </c>
      <c r="K98" s="169">
        <v>0</v>
      </c>
      <c r="L98" s="169">
        <v>21</v>
      </c>
      <c r="M98" s="169">
        <v>9476.2360000000008</v>
      </c>
      <c r="N98" s="168">
        <v>2.1600000000000001E-2</v>
      </c>
      <c r="O98" s="168">
        <v>2.1600000000000001E-2</v>
      </c>
      <c r="P98" s="168">
        <v>0</v>
      </c>
      <c r="Q98" s="168">
        <v>0</v>
      </c>
      <c r="R98" s="169"/>
      <c r="S98" s="169" t="s">
        <v>227</v>
      </c>
      <c r="T98" s="170" t="s">
        <v>122</v>
      </c>
      <c r="U98" s="155">
        <v>0</v>
      </c>
      <c r="V98" s="155">
        <v>0</v>
      </c>
      <c r="W98" s="155"/>
      <c r="X98" s="155" t="s">
        <v>196</v>
      </c>
      <c r="Y98" s="155" t="s">
        <v>124</v>
      </c>
      <c r="Z98" s="149"/>
      <c r="AA98" s="149"/>
      <c r="AB98" s="149"/>
      <c r="AC98" s="149"/>
      <c r="AD98" s="149"/>
      <c r="AE98" s="149"/>
      <c r="AF98" s="149"/>
      <c r="AG98" s="149" t="s">
        <v>197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2"/>
      <c r="B99" s="153"/>
      <c r="C99" s="181" t="s">
        <v>249</v>
      </c>
      <c r="D99" s="156"/>
      <c r="E99" s="157">
        <v>1</v>
      </c>
      <c r="F99" s="155"/>
      <c r="G99" s="155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9"/>
      <c r="AA99" s="149"/>
      <c r="AB99" s="149"/>
      <c r="AC99" s="149"/>
      <c r="AD99" s="149"/>
      <c r="AE99" s="149"/>
      <c r="AF99" s="149"/>
      <c r="AG99" s="149" t="s">
        <v>130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x14ac:dyDescent="0.2">
      <c r="A100" s="165">
        <v>42</v>
      </c>
      <c r="B100" s="166" t="s">
        <v>250</v>
      </c>
      <c r="C100" s="180" t="s">
        <v>251</v>
      </c>
      <c r="D100" s="167" t="s">
        <v>167</v>
      </c>
      <c r="E100" s="168">
        <v>1</v>
      </c>
      <c r="F100" s="169">
        <v>0</v>
      </c>
      <c r="G100" s="169">
        <v>0</v>
      </c>
      <c r="H100" s="169">
        <v>2207.81</v>
      </c>
      <c r="I100" s="169">
        <v>2207.81</v>
      </c>
      <c r="J100" s="169">
        <v>0</v>
      </c>
      <c r="K100" s="169">
        <v>0</v>
      </c>
      <c r="L100" s="169">
        <v>21</v>
      </c>
      <c r="M100" s="169">
        <v>2671.4501</v>
      </c>
      <c r="N100" s="168">
        <v>2.1600000000000001E-2</v>
      </c>
      <c r="O100" s="168">
        <v>2.1600000000000001E-2</v>
      </c>
      <c r="P100" s="168">
        <v>0</v>
      </c>
      <c r="Q100" s="168">
        <v>0</v>
      </c>
      <c r="R100" s="169"/>
      <c r="S100" s="169" t="s">
        <v>227</v>
      </c>
      <c r="T100" s="170" t="s">
        <v>122</v>
      </c>
      <c r="U100" s="155">
        <v>0</v>
      </c>
      <c r="V100" s="155">
        <v>0</v>
      </c>
      <c r="W100" s="155"/>
      <c r="X100" s="155" t="s">
        <v>196</v>
      </c>
      <c r="Y100" s="155" t="s">
        <v>124</v>
      </c>
      <c r="Z100" s="149"/>
      <c r="AA100" s="149"/>
      <c r="AB100" s="149"/>
      <c r="AC100" s="149"/>
      <c r="AD100" s="149"/>
      <c r="AE100" s="149"/>
      <c r="AF100" s="149"/>
      <c r="AG100" s="149" t="s">
        <v>197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2"/>
      <c r="B101" s="153"/>
      <c r="C101" s="181" t="s">
        <v>252</v>
      </c>
      <c r="D101" s="156"/>
      <c r="E101" s="157">
        <v>1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9"/>
      <c r="AA101" s="149"/>
      <c r="AB101" s="149"/>
      <c r="AC101" s="149"/>
      <c r="AD101" s="149"/>
      <c r="AE101" s="149"/>
      <c r="AF101" s="149"/>
      <c r="AG101" s="149" t="s">
        <v>130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x14ac:dyDescent="0.2">
      <c r="A102" s="171">
        <v>43</v>
      </c>
      <c r="B102" s="172" t="s">
        <v>253</v>
      </c>
      <c r="C102" s="179" t="s">
        <v>254</v>
      </c>
      <c r="D102" s="173" t="s">
        <v>0</v>
      </c>
      <c r="E102" s="174">
        <v>1313.5995</v>
      </c>
      <c r="F102" s="175">
        <v>0</v>
      </c>
      <c r="G102" s="175">
        <v>0</v>
      </c>
      <c r="H102" s="175">
        <v>0</v>
      </c>
      <c r="I102" s="175">
        <v>0</v>
      </c>
      <c r="J102" s="175">
        <v>2.65</v>
      </c>
      <c r="K102" s="175">
        <v>3481.0386749999998</v>
      </c>
      <c r="L102" s="175">
        <v>21</v>
      </c>
      <c r="M102" s="175">
        <v>4212.0583999999999</v>
      </c>
      <c r="N102" s="174">
        <v>0</v>
      </c>
      <c r="O102" s="174">
        <v>0</v>
      </c>
      <c r="P102" s="174">
        <v>0</v>
      </c>
      <c r="Q102" s="174">
        <v>0</v>
      </c>
      <c r="R102" s="175"/>
      <c r="S102" s="175" t="s">
        <v>121</v>
      </c>
      <c r="T102" s="176" t="s">
        <v>122</v>
      </c>
      <c r="U102" s="155">
        <v>0</v>
      </c>
      <c r="V102" s="155">
        <v>0</v>
      </c>
      <c r="W102" s="155"/>
      <c r="X102" s="155" t="s">
        <v>123</v>
      </c>
      <c r="Y102" s="155" t="s">
        <v>124</v>
      </c>
      <c r="Z102" s="149"/>
      <c r="AA102" s="149"/>
      <c r="AB102" s="149"/>
      <c r="AC102" s="149"/>
      <c r="AD102" s="149"/>
      <c r="AE102" s="149"/>
      <c r="AF102" s="149"/>
      <c r="AG102" s="149" t="s">
        <v>188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x14ac:dyDescent="0.2">
      <c r="A103" s="159" t="s">
        <v>116</v>
      </c>
      <c r="B103" s="160" t="s">
        <v>83</v>
      </c>
      <c r="C103" s="178" t="s">
        <v>84</v>
      </c>
      <c r="D103" s="161"/>
      <c r="E103" s="162"/>
      <c r="F103" s="163"/>
      <c r="G103" s="163">
        <v>0</v>
      </c>
      <c r="H103" s="163"/>
      <c r="I103" s="163">
        <v>3897</v>
      </c>
      <c r="J103" s="163"/>
      <c r="K103" s="163">
        <v>29438.2</v>
      </c>
      <c r="L103" s="163"/>
      <c r="M103" s="163"/>
      <c r="N103" s="162"/>
      <c r="O103" s="162"/>
      <c r="P103" s="162"/>
      <c r="Q103" s="162"/>
      <c r="R103" s="163"/>
      <c r="S103" s="163"/>
      <c r="T103" s="164"/>
      <c r="U103" s="158"/>
      <c r="V103" s="158"/>
      <c r="W103" s="158"/>
      <c r="X103" s="158"/>
      <c r="Y103" s="158"/>
      <c r="AG103" t="s">
        <v>117</v>
      </c>
    </row>
    <row r="104" spans="1:60" ht="22.5" x14ac:dyDescent="0.2">
      <c r="A104" s="171">
        <v>44</v>
      </c>
      <c r="B104" s="172" t="s">
        <v>255</v>
      </c>
      <c r="C104" s="179" t="s">
        <v>256</v>
      </c>
      <c r="D104" s="173" t="s">
        <v>257</v>
      </c>
      <c r="E104" s="174">
        <v>25</v>
      </c>
      <c r="F104" s="175">
        <v>0</v>
      </c>
      <c r="G104" s="175">
        <v>0</v>
      </c>
      <c r="H104" s="175">
        <v>155.88</v>
      </c>
      <c r="I104" s="175">
        <v>3897</v>
      </c>
      <c r="J104" s="175">
        <v>116.92</v>
      </c>
      <c r="K104" s="175">
        <v>2923</v>
      </c>
      <c r="L104" s="175">
        <v>21</v>
      </c>
      <c r="M104" s="175">
        <v>8252.2000000000007</v>
      </c>
      <c r="N104" s="174">
        <v>0</v>
      </c>
      <c r="O104" s="174">
        <v>0</v>
      </c>
      <c r="P104" s="174">
        <v>0</v>
      </c>
      <c r="Q104" s="174">
        <v>0</v>
      </c>
      <c r="R104" s="175"/>
      <c r="S104" s="175" t="s">
        <v>227</v>
      </c>
      <c r="T104" s="176" t="s">
        <v>122</v>
      </c>
      <c r="U104" s="155">
        <v>0</v>
      </c>
      <c r="V104" s="155">
        <v>0</v>
      </c>
      <c r="W104" s="155"/>
      <c r="X104" s="155" t="s">
        <v>123</v>
      </c>
      <c r="Y104" s="155" t="s">
        <v>124</v>
      </c>
      <c r="Z104" s="149"/>
      <c r="AA104" s="149"/>
      <c r="AB104" s="149"/>
      <c r="AC104" s="149"/>
      <c r="AD104" s="149"/>
      <c r="AE104" s="149"/>
      <c r="AF104" s="149"/>
      <c r="AG104" s="149" t="s">
        <v>125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x14ac:dyDescent="0.2">
      <c r="A105" s="165">
        <v>45</v>
      </c>
      <c r="B105" s="166" t="s">
        <v>258</v>
      </c>
      <c r="C105" s="180" t="s">
        <v>259</v>
      </c>
      <c r="D105" s="167" t="s">
        <v>146</v>
      </c>
      <c r="E105" s="168">
        <v>60</v>
      </c>
      <c r="F105" s="169">
        <v>0</v>
      </c>
      <c r="G105" s="169">
        <v>0</v>
      </c>
      <c r="H105" s="169">
        <v>0</v>
      </c>
      <c r="I105" s="169">
        <v>0</v>
      </c>
      <c r="J105" s="169">
        <v>441.92</v>
      </c>
      <c r="K105" s="169">
        <v>26515.200000000001</v>
      </c>
      <c r="L105" s="169">
        <v>21</v>
      </c>
      <c r="M105" s="169">
        <v>32083.392</v>
      </c>
      <c r="N105" s="168">
        <v>0</v>
      </c>
      <c r="O105" s="168">
        <v>0</v>
      </c>
      <c r="P105" s="168">
        <v>0</v>
      </c>
      <c r="Q105" s="168">
        <v>0</v>
      </c>
      <c r="R105" s="169" t="s">
        <v>147</v>
      </c>
      <c r="S105" s="169" t="s">
        <v>121</v>
      </c>
      <c r="T105" s="170" t="s">
        <v>122</v>
      </c>
      <c r="U105" s="155">
        <v>1</v>
      </c>
      <c r="V105" s="155">
        <v>60</v>
      </c>
      <c r="W105" s="155"/>
      <c r="X105" s="155" t="s">
        <v>148</v>
      </c>
      <c r="Y105" s="155" t="s">
        <v>124</v>
      </c>
      <c r="Z105" s="149"/>
      <c r="AA105" s="149"/>
      <c r="AB105" s="149"/>
      <c r="AC105" s="149"/>
      <c r="AD105" s="149"/>
      <c r="AE105" s="149"/>
      <c r="AF105" s="149"/>
      <c r="AG105" s="149" t="s">
        <v>149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2"/>
      <c r="B106" s="153"/>
      <c r="C106" s="242" t="s">
        <v>260</v>
      </c>
      <c r="D106" s="243"/>
      <c r="E106" s="243"/>
      <c r="F106" s="243"/>
      <c r="G106" s="243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9"/>
      <c r="AA106" s="149"/>
      <c r="AB106" s="149"/>
      <c r="AC106" s="149"/>
      <c r="AD106" s="149"/>
      <c r="AE106" s="149"/>
      <c r="AF106" s="149"/>
      <c r="AG106" s="149" t="s">
        <v>134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33.75" outlineLevel="1" x14ac:dyDescent="0.2">
      <c r="A107" s="152"/>
      <c r="B107" s="153"/>
      <c r="C107" s="181" t="s">
        <v>261</v>
      </c>
      <c r="D107" s="156"/>
      <c r="E107" s="157">
        <v>50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9"/>
      <c r="AA107" s="149"/>
      <c r="AB107" s="149"/>
      <c r="AC107" s="149"/>
      <c r="AD107" s="149"/>
      <c r="AE107" s="149"/>
      <c r="AF107" s="149"/>
      <c r="AG107" s="149" t="s">
        <v>130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ht="22.5" outlineLevel="2" x14ac:dyDescent="0.2">
      <c r="A108" s="152"/>
      <c r="B108" s="153"/>
      <c r="C108" s="181" t="s">
        <v>262</v>
      </c>
      <c r="D108" s="156"/>
      <c r="E108" s="157">
        <v>10</v>
      </c>
      <c r="F108" s="155"/>
      <c r="G108" s="155"/>
      <c r="H108" s="155"/>
      <c r="I108" s="155"/>
      <c r="J108" s="155"/>
      <c r="K108" s="155"/>
      <c r="L108" s="155"/>
      <c r="M108" s="155"/>
      <c r="N108" s="154"/>
      <c r="O108" s="154"/>
      <c r="P108" s="154"/>
      <c r="Q108" s="154"/>
      <c r="R108" s="155"/>
      <c r="S108" s="155"/>
      <c r="T108" s="155"/>
      <c r="U108" s="155"/>
      <c r="V108" s="155"/>
      <c r="W108" s="155"/>
      <c r="X108" s="155"/>
      <c r="Y108" s="155"/>
      <c r="Z108" s="149"/>
      <c r="AA108" s="149"/>
      <c r="AB108" s="149"/>
      <c r="AC108" s="149"/>
      <c r="AD108" s="149"/>
      <c r="AE108" s="149"/>
      <c r="AF108" s="149"/>
      <c r="AG108" s="149" t="s">
        <v>130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x14ac:dyDescent="0.2">
      <c r="A109" s="159" t="s">
        <v>116</v>
      </c>
      <c r="B109" s="160" t="s">
        <v>85</v>
      </c>
      <c r="C109" s="178" t="s">
        <v>86</v>
      </c>
      <c r="D109" s="161"/>
      <c r="E109" s="162"/>
      <c r="F109" s="163"/>
      <c r="G109" s="163">
        <v>0</v>
      </c>
      <c r="H109" s="163"/>
      <c r="I109" s="163">
        <v>0</v>
      </c>
      <c r="J109" s="163"/>
      <c r="K109" s="163">
        <v>15568.47</v>
      </c>
      <c r="L109" s="163"/>
      <c r="M109" s="163"/>
      <c r="N109" s="162"/>
      <c r="O109" s="162"/>
      <c r="P109" s="162"/>
      <c r="Q109" s="162"/>
      <c r="R109" s="163"/>
      <c r="S109" s="163"/>
      <c r="T109" s="164"/>
      <c r="U109" s="158"/>
      <c r="V109" s="158"/>
      <c r="W109" s="158"/>
      <c r="X109" s="158"/>
      <c r="Y109" s="158"/>
      <c r="AG109" t="s">
        <v>117</v>
      </c>
    </row>
    <row r="110" spans="1:60" x14ac:dyDescent="0.2">
      <c r="A110" s="171">
        <v>46</v>
      </c>
      <c r="B110" s="172" t="s">
        <v>263</v>
      </c>
      <c r="C110" s="179" t="s">
        <v>264</v>
      </c>
      <c r="D110" s="173" t="s">
        <v>265</v>
      </c>
      <c r="E110" s="174">
        <v>6.9118599999999999</v>
      </c>
      <c r="F110" s="175">
        <v>0</v>
      </c>
      <c r="G110" s="175">
        <v>0</v>
      </c>
      <c r="H110" s="175">
        <v>0</v>
      </c>
      <c r="I110" s="175">
        <v>0</v>
      </c>
      <c r="J110" s="175">
        <v>625.09</v>
      </c>
      <c r="K110" s="175">
        <v>4320.5345674</v>
      </c>
      <c r="L110" s="175">
        <v>21</v>
      </c>
      <c r="M110" s="175">
        <v>5227.8413</v>
      </c>
      <c r="N110" s="174">
        <v>0</v>
      </c>
      <c r="O110" s="174">
        <v>0</v>
      </c>
      <c r="P110" s="174">
        <v>0</v>
      </c>
      <c r="Q110" s="174">
        <v>0</v>
      </c>
      <c r="R110" s="175"/>
      <c r="S110" s="175" t="s">
        <v>121</v>
      </c>
      <c r="T110" s="176" t="s">
        <v>122</v>
      </c>
      <c r="U110" s="155">
        <v>0.68799999999999994</v>
      </c>
      <c r="V110" s="155">
        <v>4.7553596799999998</v>
      </c>
      <c r="W110" s="155"/>
      <c r="X110" s="155" t="s">
        <v>123</v>
      </c>
      <c r="Y110" s="155" t="s">
        <v>124</v>
      </c>
      <c r="Z110" s="149"/>
      <c r="AA110" s="149"/>
      <c r="AB110" s="149"/>
      <c r="AC110" s="149"/>
      <c r="AD110" s="149"/>
      <c r="AE110" s="149"/>
      <c r="AF110" s="149"/>
      <c r="AG110" s="149" t="s">
        <v>266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22.5" x14ac:dyDescent="0.2">
      <c r="A111" s="165">
        <v>47</v>
      </c>
      <c r="B111" s="166" t="s">
        <v>267</v>
      </c>
      <c r="C111" s="180" t="s">
        <v>268</v>
      </c>
      <c r="D111" s="167" t="s">
        <v>265</v>
      </c>
      <c r="E111" s="168">
        <v>69</v>
      </c>
      <c r="F111" s="169">
        <v>0</v>
      </c>
      <c r="G111" s="169">
        <v>0</v>
      </c>
      <c r="H111" s="169">
        <v>0</v>
      </c>
      <c r="I111" s="169">
        <v>0</v>
      </c>
      <c r="J111" s="169">
        <v>19.170000000000002</v>
      </c>
      <c r="K111" s="169">
        <v>1322.73</v>
      </c>
      <c r="L111" s="169">
        <v>21</v>
      </c>
      <c r="M111" s="169">
        <v>1600.5033000000001</v>
      </c>
      <c r="N111" s="168">
        <v>0</v>
      </c>
      <c r="O111" s="168">
        <v>0</v>
      </c>
      <c r="P111" s="168">
        <v>0</v>
      </c>
      <c r="Q111" s="168">
        <v>0</v>
      </c>
      <c r="R111" s="169"/>
      <c r="S111" s="169" t="s">
        <v>121</v>
      </c>
      <c r="T111" s="170" t="s">
        <v>122</v>
      </c>
      <c r="U111" s="155">
        <v>0</v>
      </c>
      <c r="V111" s="155">
        <v>0</v>
      </c>
      <c r="W111" s="155"/>
      <c r="X111" s="155" t="s">
        <v>123</v>
      </c>
      <c r="Y111" s="155" t="s">
        <v>124</v>
      </c>
      <c r="Z111" s="149"/>
      <c r="AA111" s="149"/>
      <c r="AB111" s="149"/>
      <c r="AC111" s="149"/>
      <c r="AD111" s="149"/>
      <c r="AE111" s="149"/>
      <c r="AF111" s="149"/>
      <c r="AG111" s="149" t="s">
        <v>125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2"/>
      <c r="B112" s="153"/>
      <c r="C112" s="181" t="s">
        <v>269</v>
      </c>
      <c r="D112" s="156"/>
      <c r="E112" s="157">
        <v>69</v>
      </c>
      <c r="F112" s="155"/>
      <c r="G112" s="155"/>
      <c r="H112" s="155"/>
      <c r="I112" s="155"/>
      <c r="J112" s="155"/>
      <c r="K112" s="155"/>
      <c r="L112" s="155"/>
      <c r="M112" s="155"/>
      <c r="N112" s="154"/>
      <c r="O112" s="154"/>
      <c r="P112" s="154"/>
      <c r="Q112" s="154"/>
      <c r="R112" s="155"/>
      <c r="S112" s="155"/>
      <c r="T112" s="155"/>
      <c r="U112" s="155"/>
      <c r="V112" s="155"/>
      <c r="W112" s="155"/>
      <c r="X112" s="155"/>
      <c r="Y112" s="155"/>
      <c r="Z112" s="149"/>
      <c r="AA112" s="149"/>
      <c r="AB112" s="149"/>
      <c r="AC112" s="149"/>
      <c r="AD112" s="149"/>
      <c r="AE112" s="149"/>
      <c r="AF112" s="149"/>
      <c r="AG112" s="149" t="s">
        <v>130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x14ac:dyDescent="0.2">
      <c r="A113" s="171">
        <v>48</v>
      </c>
      <c r="B113" s="172" t="s">
        <v>270</v>
      </c>
      <c r="C113" s="179" t="s">
        <v>271</v>
      </c>
      <c r="D113" s="173" t="s">
        <v>265</v>
      </c>
      <c r="E113" s="174">
        <v>6.9118599999999999</v>
      </c>
      <c r="F113" s="175">
        <v>0</v>
      </c>
      <c r="G113" s="175">
        <v>0</v>
      </c>
      <c r="H113" s="175">
        <v>0</v>
      </c>
      <c r="I113" s="175">
        <v>0</v>
      </c>
      <c r="J113" s="175">
        <v>278.64</v>
      </c>
      <c r="K113" s="175">
        <v>1925.9206703999998</v>
      </c>
      <c r="L113" s="175">
        <v>21</v>
      </c>
      <c r="M113" s="175">
        <v>2330.3632000000002</v>
      </c>
      <c r="N113" s="174">
        <v>0</v>
      </c>
      <c r="O113" s="174">
        <v>0</v>
      </c>
      <c r="P113" s="174">
        <v>0</v>
      </c>
      <c r="Q113" s="174">
        <v>0</v>
      </c>
      <c r="R113" s="175"/>
      <c r="S113" s="175" t="s">
        <v>121</v>
      </c>
      <c r="T113" s="176" t="s">
        <v>122</v>
      </c>
      <c r="U113" s="155">
        <v>0.94199999999999995</v>
      </c>
      <c r="V113" s="155">
        <v>6.5109721199999999</v>
      </c>
      <c r="W113" s="155"/>
      <c r="X113" s="155" t="s">
        <v>123</v>
      </c>
      <c r="Y113" s="155" t="s">
        <v>124</v>
      </c>
      <c r="Z113" s="149"/>
      <c r="AA113" s="149"/>
      <c r="AB113" s="149"/>
      <c r="AC113" s="149"/>
      <c r="AD113" s="149"/>
      <c r="AE113" s="149"/>
      <c r="AF113" s="149"/>
      <c r="AG113" s="149" t="s">
        <v>266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x14ac:dyDescent="0.2">
      <c r="A114" s="171">
        <v>49</v>
      </c>
      <c r="B114" s="172" t="s">
        <v>272</v>
      </c>
      <c r="C114" s="179" t="s">
        <v>273</v>
      </c>
      <c r="D114" s="173" t="s">
        <v>265</v>
      </c>
      <c r="E114" s="174">
        <v>6.9</v>
      </c>
      <c r="F114" s="175">
        <v>0</v>
      </c>
      <c r="G114" s="175">
        <v>0</v>
      </c>
      <c r="H114" s="175">
        <v>0</v>
      </c>
      <c r="I114" s="175">
        <v>0</v>
      </c>
      <c r="J114" s="175">
        <v>1149.6400000000001</v>
      </c>
      <c r="K114" s="175">
        <v>7932.5160000000014</v>
      </c>
      <c r="L114" s="175">
        <v>21</v>
      </c>
      <c r="M114" s="175">
        <v>9598.3492000000006</v>
      </c>
      <c r="N114" s="174">
        <v>0</v>
      </c>
      <c r="O114" s="174">
        <v>0</v>
      </c>
      <c r="P114" s="174">
        <v>0</v>
      </c>
      <c r="Q114" s="174">
        <v>0</v>
      </c>
      <c r="R114" s="175"/>
      <c r="S114" s="175" t="s">
        <v>121</v>
      </c>
      <c r="T114" s="176" t="s">
        <v>122</v>
      </c>
      <c r="U114" s="155">
        <v>0</v>
      </c>
      <c r="V114" s="155">
        <v>0</v>
      </c>
      <c r="W114" s="155"/>
      <c r="X114" s="155" t="s">
        <v>123</v>
      </c>
      <c r="Y114" s="155" t="s">
        <v>124</v>
      </c>
      <c r="Z114" s="149"/>
      <c r="AA114" s="149"/>
      <c r="AB114" s="149"/>
      <c r="AC114" s="149"/>
      <c r="AD114" s="149"/>
      <c r="AE114" s="149"/>
      <c r="AF114" s="149"/>
      <c r="AG114" s="149" t="s">
        <v>125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x14ac:dyDescent="0.2">
      <c r="A115" s="171">
        <v>50</v>
      </c>
      <c r="B115" s="172" t="s">
        <v>274</v>
      </c>
      <c r="C115" s="179" t="s">
        <v>275</v>
      </c>
      <c r="D115" s="173" t="s">
        <v>265</v>
      </c>
      <c r="E115" s="174">
        <v>6.9118599999999999</v>
      </c>
      <c r="F115" s="175">
        <v>0</v>
      </c>
      <c r="G115" s="175">
        <v>0</v>
      </c>
      <c r="H115" s="175">
        <v>0</v>
      </c>
      <c r="I115" s="175">
        <v>0</v>
      </c>
      <c r="J115" s="175">
        <v>9.66</v>
      </c>
      <c r="K115" s="175">
        <v>66.768567599999997</v>
      </c>
      <c r="L115" s="175">
        <v>21</v>
      </c>
      <c r="M115" s="175">
        <v>80.791699999999992</v>
      </c>
      <c r="N115" s="174">
        <v>0</v>
      </c>
      <c r="O115" s="174">
        <v>0</v>
      </c>
      <c r="P115" s="174">
        <v>0</v>
      </c>
      <c r="Q115" s="174">
        <v>0</v>
      </c>
      <c r="R115" s="175"/>
      <c r="S115" s="175" t="s">
        <v>121</v>
      </c>
      <c r="T115" s="176" t="s">
        <v>122</v>
      </c>
      <c r="U115" s="155">
        <v>6.0000000000000001E-3</v>
      </c>
      <c r="V115" s="155">
        <v>4.147116E-2</v>
      </c>
      <c r="W115" s="155"/>
      <c r="X115" s="155" t="s">
        <v>123</v>
      </c>
      <c r="Y115" s="155" t="s">
        <v>124</v>
      </c>
      <c r="Z115" s="149"/>
      <c r="AA115" s="149"/>
      <c r="AB115" s="149"/>
      <c r="AC115" s="149"/>
      <c r="AD115" s="149"/>
      <c r="AE115" s="149"/>
      <c r="AF115" s="149"/>
      <c r="AG115" s="149" t="s">
        <v>266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x14ac:dyDescent="0.2">
      <c r="A116" s="159" t="s">
        <v>116</v>
      </c>
      <c r="B116" s="160" t="s">
        <v>88</v>
      </c>
      <c r="C116" s="178" t="s">
        <v>29</v>
      </c>
      <c r="D116" s="161"/>
      <c r="E116" s="162"/>
      <c r="F116" s="163"/>
      <c r="G116" s="163">
        <v>0</v>
      </c>
      <c r="H116" s="163"/>
      <c r="I116" s="163">
        <v>0</v>
      </c>
      <c r="J116" s="163"/>
      <c r="K116" s="163">
        <v>10462.86</v>
      </c>
      <c r="L116" s="163"/>
      <c r="M116" s="163"/>
      <c r="N116" s="162"/>
      <c r="O116" s="162"/>
      <c r="P116" s="162"/>
      <c r="Q116" s="162"/>
      <c r="R116" s="163"/>
      <c r="S116" s="163"/>
      <c r="T116" s="164"/>
      <c r="U116" s="158"/>
      <c r="V116" s="158"/>
      <c r="W116" s="158"/>
      <c r="X116" s="158"/>
      <c r="Y116" s="158"/>
      <c r="AG116" t="s">
        <v>117</v>
      </c>
    </row>
    <row r="117" spans="1:60" x14ac:dyDescent="0.2">
      <c r="A117" s="165">
        <v>51</v>
      </c>
      <c r="B117" s="166" t="s">
        <v>276</v>
      </c>
      <c r="C117" s="180" t="s">
        <v>277</v>
      </c>
      <c r="D117" s="167" t="s">
        <v>278</v>
      </c>
      <c r="E117" s="168">
        <v>1</v>
      </c>
      <c r="F117" s="169">
        <v>0</v>
      </c>
      <c r="G117" s="169">
        <v>0</v>
      </c>
      <c r="H117" s="169">
        <v>0</v>
      </c>
      <c r="I117" s="169">
        <v>0</v>
      </c>
      <c r="J117" s="169">
        <v>9292.4599999999991</v>
      </c>
      <c r="K117" s="169">
        <v>9292.4599999999991</v>
      </c>
      <c r="L117" s="169">
        <v>21</v>
      </c>
      <c r="M117" s="169">
        <v>11243.8766</v>
      </c>
      <c r="N117" s="168">
        <v>0</v>
      </c>
      <c r="O117" s="168">
        <v>0</v>
      </c>
      <c r="P117" s="168">
        <v>0</v>
      </c>
      <c r="Q117" s="168">
        <v>0</v>
      </c>
      <c r="R117" s="169"/>
      <c r="S117" s="169" t="s">
        <v>121</v>
      </c>
      <c r="T117" s="170" t="s">
        <v>122</v>
      </c>
      <c r="U117" s="155">
        <v>0</v>
      </c>
      <c r="V117" s="155">
        <v>0</v>
      </c>
      <c r="W117" s="155"/>
      <c r="X117" s="155" t="s">
        <v>279</v>
      </c>
      <c r="Y117" s="155" t="s">
        <v>124</v>
      </c>
      <c r="Z117" s="149"/>
      <c r="AA117" s="149"/>
      <c r="AB117" s="149"/>
      <c r="AC117" s="149"/>
      <c r="AD117" s="149"/>
      <c r="AE117" s="149"/>
      <c r="AF117" s="149"/>
      <c r="AG117" s="149" t="s">
        <v>280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2"/>
      <c r="B118" s="153"/>
      <c r="C118" s="242" t="s">
        <v>281</v>
      </c>
      <c r="D118" s="243"/>
      <c r="E118" s="243"/>
      <c r="F118" s="243"/>
      <c r="G118" s="243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9"/>
      <c r="AA118" s="149"/>
      <c r="AB118" s="149"/>
      <c r="AC118" s="149"/>
      <c r="AD118" s="149"/>
      <c r="AE118" s="149"/>
      <c r="AF118" s="149"/>
      <c r="AG118" s="149" t="s">
        <v>134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65">
        <v>52</v>
      </c>
      <c r="B119" s="166" t="s">
        <v>282</v>
      </c>
      <c r="C119" s="180" t="s">
        <v>283</v>
      </c>
      <c r="D119" s="167" t="s">
        <v>278</v>
      </c>
      <c r="E119" s="168">
        <v>1</v>
      </c>
      <c r="F119" s="169">
        <v>0</v>
      </c>
      <c r="G119" s="169">
        <v>0</v>
      </c>
      <c r="H119" s="169">
        <v>0</v>
      </c>
      <c r="I119" s="169">
        <v>0</v>
      </c>
      <c r="J119" s="169">
        <v>390.14</v>
      </c>
      <c r="K119" s="169">
        <v>390.14</v>
      </c>
      <c r="L119" s="169">
        <v>21</v>
      </c>
      <c r="M119" s="169">
        <v>472.06939999999997</v>
      </c>
      <c r="N119" s="168">
        <v>0</v>
      </c>
      <c r="O119" s="168">
        <v>0</v>
      </c>
      <c r="P119" s="168">
        <v>0</v>
      </c>
      <c r="Q119" s="168">
        <v>0</v>
      </c>
      <c r="R119" s="169"/>
      <c r="S119" s="169" t="s">
        <v>121</v>
      </c>
      <c r="T119" s="170" t="s">
        <v>122</v>
      </c>
      <c r="U119" s="155">
        <v>0</v>
      </c>
      <c r="V119" s="155">
        <v>0</v>
      </c>
      <c r="W119" s="155"/>
      <c r="X119" s="155" t="s">
        <v>279</v>
      </c>
      <c r="Y119" s="155" t="s">
        <v>124</v>
      </c>
      <c r="Z119" s="149"/>
      <c r="AA119" s="149"/>
      <c r="AB119" s="149"/>
      <c r="AC119" s="149"/>
      <c r="AD119" s="149"/>
      <c r="AE119" s="149"/>
      <c r="AF119" s="149"/>
      <c r="AG119" s="149" t="s">
        <v>280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outlineLevel="1" x14ac:dyDescent="0.2">
      <c r="A120" s="152"/>
      <c r="B120" s="153"/>
      <c r="C120" s="242" t="s">
        <v>284</v>
      </c>
      <c r="D120" s="243"/>
      <c r="E120" s="243"/>
      <c r="F120" s="243"/>
      <c r="G120" s="243"/>
      <c r="H120" s="155"/>
      <c r="I120" s="155"/>
      <c r="J120" s="155"/>
      <c r="K120" s="155"/>
      <c r="L120" s="155"/>
      <c r="M120" s="155"/>
      <c r="N120" s="154"/>
      <c r="O120" s="154"/>
      <c r="P120" s="154"/>
      <c r="Q120" s="154"/>
      <c r="R120" s="155"/>
      <c r="S120" s="155"/>
      <c r="T120" s="155"/>
      <c r="U120" s="155"/>
      <c r="V120" s="155"/>
      <c r="W120" s="155"/>
      <c r="X120" s="155"/>
      <c r="Y120" s="155"/>
      <c r="Z120" s="149"/>
      <c r="AA120" s="149"/>
      <c r="AB120" s="149"/>
      <c r="AC120" s="149"/>
      <c r="AD120" s="149"/>
      <c r="AE120" s="149"/>
      <c r="AF120" s="149"/>
      <c r="AG120" s="149" t="s">
        <v>134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77" t="str">
        <f>C120</f>
        <v>Náklady na ztížené provádění stavebních prací v důsledku nepřerušeného provozu na staveništi nebo v případech nepřerušeného provozu v objektech v nichž se stavební práce provádí.</v>
      </c>
      <c r="BB120" s="149"/>
      <c r="BC120" s="149"/>
      <c r="BD120" s="149"/>
      <c r="BE120" s="149"/>
      <c r="BF120" s="149"/>
      <c r="BG120" s="149"/>
      <c r="BH120" s="149"/>
    </row>
    <row r="121" spans="1:60" x14ac:dyDescent="0.2">
      <c r="A121" s="165">
        <v>53</v>
      </c>
      <c r="B121" s="166" t="s">
        <v>285</v>
      </c>
      <c r="C121" s="180" t="s">
        <v>286</v>
      </c>
      <c r="D121" s="167" t="s">
        <v>278</v>
      </c>
      <c r="E121" s="168">
        <v>1</v>
      </c>
      <c r="F121" s="169">
        <v>0</v>
      </c>
      <c r="G121" s="169">
        <v>0</v>
      </c>
      <c r="H121" s="169">
        <v>0</v>
      </c>
      <c r="I121" s="169">
        <v>0</v>
      </c>
      <c r="J121" s="169">
        <v>780.26</v>
      </c>
      <c r="K121" s="169">
        <v>780.26</v>
      </c>
      <c r="L121" s="169">
        <v>21</v>
      </c>
      <c r="M121" s="169">
        <v>944.1146</v>
      </c>
      <c r="N121" s="168">
        <v>0</v>
      </c>
      <c r="O121" s="168">
        <v>0</v>
      </c>
      <c r="P121" s="168">
        <v>0</v>
      </c>
      <c r="Q121" s="168">
        <v>0</v>
      </c>
      <c r="R121" s="169"/>
      <c r="S121" s="169" t="s">
        <v>121</v>
      </c>
      <c r="T121" s="170" t="s">
        <v>122</v>
      </c>
      <c r="U121" s="155">
        <v>0</v>
      </c>
      <c r="V121" s="155">
        <v>0</v>
      </c>
      <c r="W121" s="155"/>
      <c r="X121" s="155" t="s">
        <v>279</v>
      </c>
      <c r="Y121" s="155" t="s">
        <v>124</v>
      </c>
      <c r="Z121" s="149"/>
      <c r="AA121" s="149"/>
      <c r="AB121" s="149"/>
      <c r="AC121" s="149"/>
      <c r="AD121" s="149"/>
      <c r="AE121" s="149"/>
      <c r="AF121" s="149"/>
      <c r="AG121" s="149" t="s">
        <v>280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2"/>
      <c r="B122" s="153"/>
      <c r="C122" s="242" t="s">
        <v>287</v>
      </c>
      <c r="D122" s="243"/>
      <c r="E122" s="243"/>
      <c r="F122" s="243"/>
      <c r="G122" s="243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9"/>
      <c r="AA122" s="149"/>
      <c r="AB122" s="149"/>
      <c r="AC122" s="149"/>
      <c r="AD122" s="149"/>
      <c r="AE122" s="149"/>
      <c r="AF122" s="149"/>
      <c r="AG122" s="149" t="s">
        <v>134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x14ac:dyDescent="0.2">
      <c r="A123" s="159" t="s">
        <v>116</v>
      </c>
      <c r="B123" s="160" t="s">
        <v>89</v>
      </c>
      <c r="C123" s="178" t="s">
        <v>30</v>
      </c>
      <c r="D123" s="161"/>
      <c r="E123" s="162"/>
      <c r="F123" s="163"/>
      <c r="G123" s="163">
        <v>0</v>
      </c>
      <c r="H123" s="163"/>
      <c r="I123" s="163">
        <v>0</v>
      </c>
      <c r="J123" s="163"/>
      <c r="K123" s="163">
        <v>2338.2399999999998</v>
      </c>
      <c r="L123" s="163"/>
      <c r="M123" s="163"/>
      <c r="N123" s="162"/>
      <c r="O123" s="162"/>
      <c r="P123" s="162"/>
      <c r="Q123" s="162"/>
      <c r="R123" s="163"/>
      <c r="S123" s="163"/>
      <c r="T123" s="164"/>
      <c r="U123" s="158"/>
      <c r="V123" s="158"/>
      <c r="W123" s="158"/>
      <c r="X123" s="158"/>
      <c r="Y123" s="158"/>
      <c r="AG123" t="s">
        <v>117</v>
      </c>
    </row>
    <row r="124" spans="1:60" x14ac:dyDescent="0.2">
      <c r="A124" s="165">
        <v>54</v>
      </c>
      <c r="B124" s="166" t="s">
        <v>288</v>
      </c>
      <c r="C124" s="180" t="s">
        <v>289</v>
      </c>
      <c r="D124" s="167" t="s">
        <v>278</v>
      </c>
      <c r="E124" s="168">
        <v>1</v>
      </c>
      <c r="F124" s="169">
        <v>0</v>
      </c>
      <c r="G124" s="169">
        <v>0</v>
      </c>
      <c r="H124" s="169">
        <v>0</v>
      </c>
      <c r="I124" s="169">
        <v>0</v>
      </c>
      <c r="J124" s="169">
        <v>2338.2399999999998</v>
      </c>
      <c r="K124" s="169">
        <v>2338.2399999999998</v>
      </c>
      <c r="L124" s="169">
        <v>21</v>
      </c>
      <c r="M124" s="169">
        <v>2829.2703999999999</v>
      </c>
      <c r="N124" s="168">
        <v>0</v>
      </c>
      <c r="O124" s="168">
        <v>0</v>
      </c>
      <c r="P124" s="168">
        <v>0</v>
      </c>
      <c r="Q124" s="168">
        <v>0</v>
      </c>
      <c r="R124" s="169"/>
      <c r="S124" s="169" t="s">
        <v>121</v>
      </c>
      <c r="T124" s="170" t="s">
        <v>122</v>
      </c>
      <c r="U124" s="155">
        <v>0</v>
      </c>
      <c r="V124" s="155">
        <v>0</v>
      </c>
      <c r="W124" s="155"/>
      <c r="X124" s="155" t="s">
        <v>279</v>
      </c>
      <c r="Y124" s="155" t="s">
        <v>124</v>
      </c>
      <c r="Z124" s="149"/>
      <c r="AA124" s="149"/>
      <c r="AB124" s="149"/>
      <c r="AC124" s="149"/>
      <c r="AD124" s="149"/>
      <c r="AE124" s="149"/>
      <c r="AF124" s="149"/>
      <c r="AG124" s="149" t="s">
        <v>280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ht="22.5" outlineLevel="1" x14ac:dyDescent="0.2">
      <c r="A125" s="152"/>
      <c r="B125" s="153"/>
      <c r="C125" s="242" t="s">
        <v>290</v>
      </c>
      <c r="D125" s="243"/>
      <c r="E125" s="243"/>
      <c r="F125" s="243"/>
      <c r="G125" s="243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9"/>
      <c r="AA125" s="149"/>
      <c r="AB125" s="149"/>
      <c r="AC125" s="149"/>
      <c r="AD125" s="149"/>
      <c r="AE125" s="149"/>
      <c r="AF125" s="149"/>
      <c r="AG125" s="149" t="s">
        <v>134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77" t="str">
        <f>C125</f>
        <v>Náklady na vyhotovení dokumentace skutečného provedení stavby a její předání objednateli v požadované formě a požadovaném počtu.</v>
      </c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3"/>
      <c r="B126" s="4"/>
      <c r="C126" s="182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E126">
        <v>15</v>
      </c>
      <c r="AF126">
        <v>21</v>
      </c>
      <c r="AG126" t="s">
        <v>102</v>
      </c>
    </row>
    <row r="127" spans="1:60" x14ac:dyDescent="0.2">
      <c r="C127" s="183"/>
      <c r="D127" s="10"/>
      <c r="AG127" t="s">
        <v>291</v>
      </c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6">
    <mergeCell ref="C17:G17"/>
    <mergeCell ref="A1:G1"/>
    <mergeCell ref="C2:G2"/>
    <mergeCell ref="C3:G3"/>
    <mergeCell ref="C4:G4"/>
    <mergeCell ref="C14:G14"/>
    <mergeCell ref="C46:G46"/>
    <mergeCell ref="C18:G18"/>
    <mergeCell ref="C20:G20"/>
    <mergeCell ref="C21:G21"/>
    <mergeCell ref="C23:G23"/>
    <mergeCell ref="C25:G25"/>
    <mergeCell ref="C28:G28"/>
    <mergeCell ref="C35:G35"/>
    <mergeCell ref="C37:G37"/>
    <mergeCell ref="C39:G39"/>
    <mergeCell ref="C41:G41"/>
    <mergeCell ref="C43:G43"/>
    <mergeCell ref="C122:G122"/>
    <mergeCell ref="C125:G125"/>
    <mergeCell ref="C50:G50"/>
    <mergeCell ref="C82:G82"/>
    <mergeCell ref="C85:G85"/>
    <mergeCell ref="C106:G106"/>
    <mergeCell ref="C118:G118"/>
    <mergeCell ref="C120:G1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01_06 SO 01_6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01_06 SO 01_6 Pol'!Názvy_tisku</vt:lpstr>
      <vt:lpstr>oadresa</vt:lpstr>
      <vt:lpstr>Stavba!Objednatel</vt:lpstr>
      <vt:lpstr>Stavba!Objekt</vt:lpstr>
      <vt:lpstr>'SO 01_06 SO 01_6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2023-07-03T07:09:33Z</dcterms:modified>
</cp:coreProperties>
</file>