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529"/>
  <workbookPr/>
  <mc:AlternateContent xmlns:mc="http://schemas.openxmlformats.org/markup-compatibility/2006">
    <mc:Choice Requires="x15">
      <x15ac:absPath xmlns:x15ac="http://schemas.microsoft.com/office/spreadsheetml/2010/11/ac" url="H:\PRIVATE\VZ 2023\Čištění střech\Finální verze\"/>
    </mc:Choice>
  </mc:AlternateContent>
  <xr:revisionPtr revIDLastSave="0" documentId="13_ncr:1_{06A24E4A-A182-497C-B99C-29B345312C35}" xr6:coauthVersionLast="47" xr6:coauthVersionMax="47" xr10:uidLastSave="{00000000-0000-0000-0000-000000000000}"/>
  <bookViews>
    <workbookView xWindow="4260" yWindow="4845" windowWidth="28800" windowHeight="15375" xr2:uid="{00000000-000D-0000-FFFF-FFFF00000000}"/>
  </bookViews>
  <sheets>
    <sheet name="List1" sheetId="1" r:id="rId1"/>
    <sheet name="KD Mniší" sheetId="33" r:id="rId2"/>
    <sheet name="ZUŠ Buriana" sheetId="34" r:id="rId3"/>
    <sheet name="VS11" sheetId="32" r:id="rId4"/>
    <sheet name="PZ" sheetId="31" r:id="rId5"/>
    <sheet name="KD Vlčovice" sheetId="30" r:id="rId6"/>
    <sheet name="VS4" sheetId="29" r:id="rId7"/>
    <sheet name="Klub Kamarád" sheetId="28" r:id="rId8"/>
    <sheet name="Koupaliště" sheetId="27" r:id="rId9"/>
    <sheet name="Krytý bazén" sheetId="26" r:id="rId10"/>
    <sheet name="LS" sheetId="25" r:id="rId11"/>
    <sheet name="ZS" sheetId="38" r:id="rId12"/>
    <sheet name="Hřiště Lubina" sheetId="36" r:id="rId13"/>
    <sheet name="Tělocvična Lubina" sheetId="35" r:id="rId14"/>
    <sheet name="DDM" sheetId="45" r:id="rId15"/>
    <sheet name="ZŠ EZ pavilon" sheetId="44" r:id="rId16"/>
    <sheet name="ZŠ EZ1" sheetId="43" r:id="rId17"/>
    <sheet name="ZŠ MH" sheetId="42" r:id="rId18"/>
    <sheet name="ZŠ Alšova" sheetId="41" r:id="rId19"/>
    <sheet name="ZŠ 17.l" sheetId="40" r:id="rId20"/>
    <sheet name="MŠ Krátká" sheetId="49" r:id="rId21"/>
    <sheet name="MŠ Česká" sheetId="48" r:id="rId22"/>
    <sheet name="MŠ Francouzská" sheetId="47" r:id="rId23"/>
    <sheet name="MŠ I.Š." sheetId="46" r:id="rId24"/>
    <sheet name="MŠ Jeřabinka" sheetId="39" r:id="rId25"/>
    <sheet name="Pošta" sheetId="53" r:id="rId26"/>
    <sheet name="MŠ Záhumenní" sheetId="52" r:id="rId27"/>
    <sheet name="KOZ I" sheetId="54" r:id="rId28"/>
    <sheet name="KOZ II" sheetId="51" r:id="rId29"/>
    <sheet name="MŠ Lubina" sheetId="50" r:id="rId30"/>
    <sheet name="ZUŠ" sheetId="24" r:id="rId31"/>
    <sheet name="PS" sheetId="23" r:id="rId32"/>
    <sheet name="Sm síň" sheetId="22" r:id="rId33"/>
    <sheet name="PS sklad" sheetId="21" r:id="rId34"/>
    <sheet name="č.p.1042" sheetId="20" r:id="rId35"/>
    <sheet name="č.p.68" sheetId="19" r:id="rId36"/>
    <sheet name="č.p.133" sheetId="18" r:id="rId37"/>
    <sheet name="č.p. 331" sheetId="17" r:id="rId38"/>
    <sheet name="č.p.314" sheetId="16" r:id="rId39"/>
    <sheet name="č.p.315" sheetId="15" r:id="rId40"/>
    <sheet name="č.p.309" sheetId="14" r:id="rId41"/>
    <sheet name="č.p. 283" sheetId="13" r:id="rId42"/>
    <sheet name="č.p.297" sheetId="12" r:id="rId43"/>
    <sheet name="p.č.534" sheetId="11" r:id="rId44"/>
    <sheet name="č.p.890" sheetId="10" r:id="rId45"/>
    <sheet name="č.p. 244" sheetId="9" r:id="rId46"/>
    <sheet name="č.p.340" sheetId="2" r:id="rId47"/>
    <sheet name="č.p.329" sheetId="8" r:id="rId48"/>
    <sheet name="č.p.925" sheetId="7" r:id="rId49"/>
    <sheet name="č.p.22" sheetId="6" r:id="rId50"/>
    <sheet name="č.p.26" sheetId="5" r:id="rId51"/>
    <sheet name="č.p.301" sheetId="4" r:id="rId52"/>
    <sheet name="č.p.306" sheetId="3" r:id="rId53"/>
  </sheets>
  <calcPr calcId="181029"/>
</workbook>
</file>

<file path=xl/calcChain.xml><?xml version="1.0" encoding="utf-8"?>
<calcChain xmlns="http://schemas.openxmlformats.org/spreadsheetml/2006/main">
  <c r="F73" i="1" l="1"/>
  <c r="F74" i="1"/>
  <c r="F40" i="1"/>
  <c r="F71" i="1"/>
  <c r="F75" i="1" l="1"/>
  <c r="F76" i="1" s="1"/>
</calcChain>
</file>

<file path=xl/sharedStrings.xml><?xml version="1.0" encoding="utf-8"?>
<sst xmlns="http://schemas.openxmlformats.org/spreadsheetml/2006/main" count="188" uniqueCount="176">
  <si>
    <t>Objekt</t>
  </si>
  <si>
    <t>Ulice, č.p., část obce</t>
  </si>
  <si>
    <t>Kulturní dům</t>
  </si>
  <si>
    <t>První soukr. ZUŠ, MIS  music</t>
  </si>
  <si>
    <t>Obránců míru 892, Kopřivnice</t>
  </si>
  <si>
    <t xml:space="preserve">Pohřební služba </t>
  </si>
  <si>
    <t>Hřbitovní 1354, Kopřivnice</t>
  </si>
  <si>
    <t>Pohřební služba - smut.obř.síň</t>
  </si>
  <si>
    <t>Hřbitovní, Kopřivnice</t>
  </si>
  <si>
    <t>Pohřební služba - sklad</t>
  </si>
  <si>
    <t>VS 11</t>
  </si>
  <si>
    <t>VS 12</t>
  </si>
  <si>
    <t>VS 14</t>
  </si>
  <si>
    <t>Francouzská č.p. 133, Kopřivnice</t>
  </si>
  <si>
    <t>VS 16</t>
  </si>
  <si>
    <t>Polní č.p. 331, Kopřivnice</t>
  </si>
  <si>
    <t>VS 19</t>
  </si>
  <si>
    <t>17. listopadu č.p. 314, Kopřivnice</t>
  </si>
  <si>
    <t>VS 20</t>
  </si>
  <si>
    <t>17. listopadu č.p. 315, Kopřivnice</t>
  </si>
  <si>
    <t>VS 21</t>
  </si>
  <si>
    <t>Obránců míru č.p. 309, Kopřivnice</t>
  </si>
  <si>
    <t>VS 22</t>
  </si>
  <si>
    <t>Pod Morávií č.p. 283, Kopřivnice</t>
  </si>
  <si>
    <t>VS 23</t>
  </si>
  <si>
    <t>Požární zbrojnice</t>
  </si>
  <si>
    <t>Štramberská č.p. 410, Kopřivnice</t>
  </si>
  <si>
    <t>garáž p.č.534/5</t>
  </si>
  <si>
    <t>Česká, Kopřivnice</t>
  </si>
  <si>
    <t>garáž p.č.534/6</t>
  </si>
  <si>
    <t>garáž p.č.534/7</t>
  </si>
  <si>
    <t>garáž p.č.534/9</t>
  </si>
  <si>
    <t>objekt k pronájmu č.p. 244</t>
  </si>
  <si>
    <t>ZŠ Náměstí+byt školníka</t>
  </si>
  <si>
    <t>VS 3</t>
  </si>
  <si>
    <t>Ke Koryčce č.p. 329, Kopřivnice</t>
  </si>
  <si>
    <t>VS 4</t>
  </si>
  <si>
    <t>Družební 925, Kopřivnice</t>
  </si>
  <si>
    <t>VS 6</t>
  </si>
  <si>
    <t>Obránců míru 1042, Kopřivnice</t>
  </si>
  <si>
    <t>VS 7</t>
  </si>
  <si>
    <t>Lidická 22, Kopřivnice</t>
  </si>
  <si>
    <t>VS 8</t>
  </si>
  <si>
    <t>Dukelská 26, Kopřivnice</t>
  </si>
  <si>
    <t>Klub Kamarád</t>
  </si>
  <si>
    <t>Podikatel. areál Vlčovice - č.p. 301 - výrobní hala</t>
  </si>
  <si>
    <t>Vlčovice č.p. 301</t>
  </si>
  <si>
    <t>Podikatel. areál Vlčovice - č.p. 306 - výrobní hala</t>
  </si>
  <si>
    <t>Vlčovice č.p. 306</t>
  </si>
  <si>
    <t>Koupaliště - budova</t>
  </si>
  <si>
    <t>Krytý bazén</t>
  </si>
  <si>
    <t>Letní stadion - tribuna+soc.zař.</t>
  </si>
  <si>
    <t>Masarykovo nám TGM 540, Kopř.</t>
  </si>
  <si>
    <t>Zimní stadion - strojovna a kompresorovna</t>
  </si>
  <si>
    <t>Zimní stadion - dílny údržby</t>
  </si>
  <si>
    <t>Zimní stadion - tělocvična</t>
  </si>
  <si>
    <t>WC, sklad hřiště Lubina</t>
  </si>
  <si>
    <t>Lubina</t>
  </si>
  <si>
    <t>Tělocvična</t>
  </si>
  <si>
    <t>Lubina, č.p. 502</t>
  </si>
  <si>
    <t>DDM Kpt. Jaroše</t>
  </si>
  <si>
    <t>ZŠ Emila Zátopka-pavilon</t>
  </si>
  <si>
    <t>ZŠ Emila Zátopka-hala</t>
  </si>
  <si>
    <t>Sportovní č.p. 741, Kopřivnice</t>
  </si>
  <si>
    <t>ZŠ M. Horákové</t>
  </si>
  <si>
    <t>ZŠ Alšova</t>
  </si>
  <si>
    <t>ZŠ 17. listopadu</t>
  </si>
  <si>
    <t>MŠ Krátká</t>
  </si>
  <si>
    <t>MŠ Česká</t>
  </si>
  <si>
    <t>MŠ Francouzská</t>
  </si>
  <si>
    <t>MŠ Ignáce Šustaly</t>
  </si>
  <si>
    <t>MŠ Jeřabinka</t>
  </si>
  <si>
    <t>MŠ Záhumenní</t>
  </si>
  <si>
    <t>MŠ Lubina</t>
  </si>
  <si>
    <t>Budova Pošty</t>
  </si>
  <si>
    <t>Kulturní dům KOZ I</t>
  </si>
  <si>
    <t>Technické muzeum KOZ II</t>
  </si>
  <si>
    <t>I. OBJEKTY V RÁMCI ROZPOČTU MĚSTA</t>
  </si>
  <si>
    <t>II. OBJEKTY V RÁMCI EKONOMICKÉ ČINNOSTI MĚSTA - REŽIM PŘENESENÉ DAŇOVÉ POVINNOSTI</t>
  </si>
  <si>
    <t>č.p.306!A1</t>
  </si>
  <si>
    <t>č.p.301!A1</t>
  </si>
  <si>
    <t>č.p.26!A1</t>
  </si>
  <si>
    <t>č.p.22!A1</t>
  </si>
  <si>
    <t>č.p.925!A1</t>
  </si>
  <si>
    <t>VS 5</t>
  </si>
  <si>
    <t>č.p.329!A1</t>
  </si>
  <si>
    <t>Husova č.p. 340, Kopřivnice</t>
  </si>
  <si>
    <t>Štefánikova č.p. 244, Kopřivnice</t>
  </si>
  <si>
    <t>Školní č.p. 890, Kopřivnice</t>
  </si>
  <si>
    <t>č.p.340!A1</t>
  </si>
  <si>
    <t>č.p. 244'!A1</t>
  </si>
  <si>
    <t>p.č.534!A1</t>
  </si>
  <si>
    <t>Kadláčkova č.p. 297, Kopřivnice</t>
  </si>
  <si>
    <t>č.p.297!A1</t>
  </si>
  <si>
    <t>objekt k pronájmu č.p. 890 vč. VS 1</t>
  </si>
  <si>
    <t>č.p.890!A1</t>
  </si>
  <si>
    <t>č.p. 283'!A1</t>
  </si>
  <si>
    <t>č.p.309!A1</t>
  </si>
  <si>
    <t>č.p.315!A1</t>
  </si>
  <si>
    <t>č.p.314!A1</t>
  </si>
  <si>
    <t>č.p. 331'!A1</t>
  </si>
  <si>
    <t>č.p.133!A1</t>
  </si>
  <si>
    <t>č.p.68!A1</t>
  </si>
  <si>
    <t>č.p.1042!A1</t>
  </si>
  <si>
    <t>PS sklad'!A1</t>
  </si>
  <si>
    <t>Sm síň'!A1</t>
  </si>
  <si>
    <t>PS!A1</t>
  </si>
  <si>
    <t>ZUŠ!A1</t>
  </si>
  <si>
    <t>Smetanova č.p. 68, Kopřivnice</t>
  </si>
  <si>
    <t>Pohled</t>
  </si>
  <si>
    <t>Kulturní dům (sál + přístavba)</t>
  </si>
  <si>
    <t>Mniší č.p. 175</t>
  </si>
  <si>
    <t>Štramberská č.p. 294, Kopřivnice</t>
  </si>
  <si>
    <t>Erbenova č.p. 67, Kopřivnice</t>
  </si>
  <si>
    <t>Vlčovice č.p. 190</t>
  </si>
  <si>
    <t>Školní č.p. 926, Kopřivnice</t>
  </si>
  <si>
    <t>KD Mniší'!A1</t>
  </si>
  <si>
    <t>ZUŠ Buriana'!A1</t>
  </si>
  <si>
    <t>VS11'!A1</t>
  </si>
  <si>
    <t>ZUŠ Zdeňka Buriana (nad 1.NP + přístavba)</t>
  </si>
  <si>
    <t>PZ!A1</t>
  </si>
  <si>
    <t>KD Vlčovice'!A1</t>
  </si>
  <si>
    <t>VS4'!A1</t>
  </si>
  <si>
    <t>Klub Kamarád'!A1</t>
  </si>
  <si>
    <t>Koupaliště!A1</t>
  </si>
  <si>
    <t>Krytý bazén'!A1</t>
  </si>
  <si>
    <t>LS!A1</t>
  </si>
  <si>
    <t>Kpt. Jaroše č.p. 1077</t>
  </si>
  <si>
    <t>Sportovní č.p. 918, Kopřivnice</t>
  </si>
  <si>
    <t>Francouzská č.p.1181, Kopřivnice</t>
  </si>
  <si>
    <t>Husova č.p. 49, Kopřivnice</t>
  </si>
  <si>
    <t>Husova  č.p.1340, Kopřivnice</t>
  </si>
  <si>
    <t>Komenského č.p. 830, Kopřivnice</t>
  </si>
  <si>
    <t>Masarykovo nám TGM č.p. 540, Kopř.</t>
  </si>
  <si>
    <t>Zimní stadion - tribuny</t>
  </si>
  <si>
    <t>Obránců míru č.p. 369, Kopřivnice</t>
  </si>
  <si>
    <t>Alšova č.p.1123, Kopřivnice</t>
  </si>
  <si>
    <t>17. listopadu č.p. 1225, Kopřivnice</t>
  </si>
  <si>
    <t>Krátká č.p. 1105, Kopřivnice</t>
  </si>
  <si>
    <t>Česká č.p. 549, Kopřivnice</t>
  </si>
  <si>
    <t>Francouzská č.p. 1180, Kopřivnice</t>
  </si>
  <si>
    <t>Ignáce Šustaly č.p. 1120, Kopřivnice</t>
  </si>
  <si>
    <t>Zdeňka Buriana č.p. 967, Kopřivnice</t>
  </si>
  <si>
    <t>Štefánikova č.p. 1163, Kopřivnice</t>
  </si>
  <si>
    <t>Záhumenní č.p.1148, Kopřivnice</t>
  </si>
  <si>
    <t>Obránců míru č.p. 368, Kopřivnice</t>
  </si>
  <si>
    <t>Záhumenní č.p. 367, Kopřivnice</t>
  </si>
  <si>
    <t>Lubina č.p. 199</t>
  </si>
  <si>
    <t>ZS!A1</t>
  </si>
  <si>
    <t>Hřiště Lubina'!A1</t>
  </si>
  <si>
    <t>Tělocvična Lubina'!A1</t>
  </si>
  <si>
    <t>DDM!A1</t>
  </si>
  <si>
    <t>ZŠ EZ pavilon'!A1</t>
  </si>
  <si>
    <t>ZŠ EZ1'!A1</t>
  </si>
  <si>
    <t>ZŠ MH'!A1</t>
  </si>
  <si>
    <t>ZŠ Alšova'!A1</t>
  </si>
  <si>
    <t>ZŠ 17.l'!A1</t>
  </si>
  <si>
    <t>MŠ Krátká'!A1</t>
  </si>
  <si>
    <t>MŠ Česká'!A1</t>
  </si>
  <si>
    <t>MŠ Francouzská'!A1</t>
  </si>
  <si>
    <t>MŠ I.Š.'!A1</t>
  </si>
  <si>
    <t>MŠ Jeřabinka'!A1</t>
  </si>
  <si>
    <t>MŠ Záhumenní'!A1</t>
  </si>
  <si>
    <t>MŠ Lubina'!A1</t>
  </si>
  <si>
    <t>Pošta!A1</t>
  </si>
  <si>
    <t>KOZ I'!A1</t>
  </si>
  <si>
    <t>KOZ II'!A1</t>
  </si>
  <si>
    <t>Nabídková cena v Kč bez DPH za 1 rok - OBJEKTY I.</t>
  </si>
  <si>
    <t>Nabídková cena v Kč bez DPH za 1 rok - OBJEKTY II.</t>
  </si>
  <si>
    <t>Celková nabídková cena v Kč bez DPH za 1 rok - OBJEKTY I. A II.  (hodnotící kritérium)</t>
  </si>
  <si>
    <t xml:space="preserve">Seznam objektů v majetku města Kopřivnice - čištění střech </t>
  </si>
  <si>
    <t>Příloha č. 1   Cenová nabídka</t>
  </si>
  <si>
    <r>
      <t>Střecha o rozměru min. (m</t>
    </r>
    <r>
      <rPr>
        <b/>
        <vertAlign val="superscript"/>
        <sz val="10"/>
        <rFont val="Calibri"/>
        <family val="2"/>
        <charset val="238"/>
        <scheme val="minor"/>
      </rPr>
      <t>2</t>
    </r>
    <r>
      <rPr>
        <b/>
        <sz val="10"/>
        <rFont val="Calibri"/>
        <family val="2"/>
        <charset val="238"/>
        <scheme val="minor"/>
      </rPr>
      <t>)</t>
    </r>
  </si>
  <si>
    <t xml:space="preserve">Celková nabídková cena v Kč bez DPH za 4 roky - OBJEKTY I. A II.  </t>
  </si>
  <si>
    <t>Cena za služby pro konkrétní objekt v Kč bez DPH/1rok</t>
  </si>
  <si>
    <t>Cena za služby pro konkrétní objekt v Kč bez DPH/1 rok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</si>
</sst>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Kč&quot;"/>
  </numFmts>
  <fonts count="10" x14ac:knownFonts="1"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10"/>
      <color theme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vertAlign val="superscript"/>
      <sz val="10"/>
      <name val="Calibri"/>
      <family val="2"/>
      <charset val="238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0" fontId="1" fillId="0" borderId="0" applyNumberFormat="0" applyFill="0" applyBorder="0" applyAlignment="0" applyProtection="0"/>
  </cellStyleXfs>
  <cellXfs count="77">
    <xf numFmtId="0" fontId="0" fillId="0" borderId="0" xfId="0"/>
    <xf numFmtId="0" fontId="2" fillId="0" borderId="12" xfId="1" quotePrefix="1" applyFont="1" applyBorder="1" applyAlignment="1">
      <alignment horizontal="left" vertical="center" wrapText="1"/>
    </xf>
    <xf numFmtId="0" fontId="2" fillId="0" borderId="4" xfId="1" quotePrefix="1" applyFont="1" applyBorder="1" applyAlignment="1">
      <alignment horizontal="left" vertical="center" wrapText="1"/>
    </xf>
    <xf numFmtId="0" fontId="2" fillId="0" borderId="2" xfId="1" quotePrefix="1" applyFont="1" applyBorder="1" applyAlignment="1">
      <alignment horizontal="left" vertical="center" wrapText="1"/>
    </xf>
    <xf numFmtId="0" fontId="2" fillId="0" borderId="4" xfId="1" applyFont="1" applyBorder="1" applyAlignment="1">
      <alignment horizontal="left" vertical="center" wrapText="1"/>
    </xf>
    <xf numFmtId="0" fontId="2" fillId="0" borderId="10" xfId="1" quotePrefix="1" applyFont="1" applyBorder="1" applyAlignment="1">
      <alignment horizontal="left" vertical="center" wrapText="1"/>
    </xf>
    <xf numFmtId="0" fontId="2" fillId="0" borderId="4" xfId="1" applyFont="1" applyFill="1" applyBorder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2" fillId="2" borderId="4" xfId="1" applyFont="1" applyFill="1" applyBorder="1" applyAlignment="1">
      <alignment horizontal="left" vertical="center"/>
    </xf>
    <xf numFmtId="0" fontId="2" fillId="0" borderId="5" xfId="1" quotePrefix="1" applyFont="1" applyBorder="1" applyAlignment="1">
      <alignment horizontal="left" vertical="center" wrapText="1"/>
    </xf>
    <xf numFmtId="0" fontId="2" fillId="0" borderId="10" xfId="1" quotePrefix="1" applyFont="1" applyFill="1" applyBorder="1" applyAlignment="1">
      <alignment horizontal="left" vertical="center" wrapText="1"/>
    </xf>
    <xf numFmtId="0" fontId="4" fillId="0" borderId="0" xfId="0" applyFont="1" applyAlignment="1">
      <alignment horizontal="center" wrapText="1"/>
    </xf>
    <xf numFmtId="0" fontId="5" fillId="3" borderId="7" xfId="0" applyFont="1" applyFill="1" applyBorder="1" applyAlignment="1">
      <alignment horizontal="left" vertical="center" wrapText="1"/>
    </xf>
    <xf numFmtId="0" fontId="6" fillId="2" borderId="13" xfId="0" applyFont="1" applyFill="1" applyBorder="1" applyAlignment="1">
      <alignment wrapText="1"/>
    </xf>
    <xf numFmtId="2" fontId="6" fillId="2" borderId="27" xfId="0" applyNumberFormat="1" applyFont="1" applyFill="1" applyBorder="1" applyAlignment="1">
      <alignment wrapText="1"/>
    </xf>
    <xf numFmtId="164" fontId="5" fillId="2" borderId="23" xfId="0" applyNumberFormat="1" applyFont="1" applyFill="1" applyBorder="1" applyAlignment="1">
      <alignment wrapText="1"/>
    </xf>
    <xf numFmtId="0" fontId="6" fillId="2" borderId="1" xfId="0" applyFont="1" applyFill="1" applyBorder="1" applyAlignment="1">
      <alignment wrapText="1"/>
    </xf>
    <xf numFmtId="2" fontId="6" fillId="2" borderId="28" xfId="0" applyNumberFormat="1" applyFont="1" applyFill="1" applyBorder="1" applyAlignment="1">
      <alignment wrapText="1"/>
    </xf>
    <xf numFmtId="164" fontId="5" fillId="2" borderId="20" xfId="0" applyNumberFormat="1" applyFont="1" applyFill="1" applyBorder="1" applyAlignment="1">
      <alignment wrapText="1"/>
    </xf>
    <xf numFmtId="0" fontId="6" fillId="2" borderId="3" xfId="0" applyFont="1" applyFill="1" applyBorder="1" applyAlignment="1">
      <alignment wrapText="1"/>
    </xf>
    <xf numFmtId="2" fontId="6" fillId="2" borderId="29" xfId="0" applyNumberFormat="1" applyFont="1" applyFill="1" applyBorder="1" applyAlignment="1">
      <alignment wrapText="1"/>
    </xf>
    <xf numFmtId="164" fontId="3" fillId="0" borderId="22" xfId="0" applyNumberFormat="1" applyFont="1" applyBorder="1" applyAlignment="1">
      <alignment wrapText="1"/>
    </xf>
    <xf numFmtId="0" fontId="6" fillId="0" borderId="1" xfId="0" applyFont="1" applyBorder="1" applyAlignment="1">
      <alignment wrapText="1"/>
    </xf>
    <xf numFmtId="164" fontId="6" fillId="0" borderId="22" xfId="0" applyNumberFormat="1" applyFont="1" applyBorder="1" applyAlignment="1">
      <alignment wrapText="1"/>
    </xf>
    <xf numFmtId="0" fontId="6" fillId="2" borderId="1" xfId="0" applyFont="1" applyFill="1" applyBorder="1"/>
    <xf numFmtId="2" fontId="6" fillId="2" borderId="29" xfId="0" applyNumberFormat="1" applyFont="1" applyFill="1" applyBorder="1"/>
    <xf numFmtId="164" fontId="6" fillId="2" borderId="22" xfId="0" applyNumberFormat="1" applyFont="1" applyFill="1" applyBorder="1"/>
    <xf numFmtId="2" fontId="6" fillId="2" borderId="30" xfId="0" applyNumberFormat="1" applyFont="1" applyFill="1" applyBorder="1"/>
    <xf numFmtId="164" fontId="3" fillId="0" borderId="25" xfId="0" applyNumberFormat="1" applyFont="1" applyBorder="1" applyAlignment="1">
      <alignment wrapText="1"/>
    </xf>
    <xf numFmtId="0" fontId="6" fillId="0" borderId="1" xfId="0" applyFont="1" applyBorder="1"/>
    <xf numFmtId="2" fontId="6" fillId="0" borderId="30" xfId="0" applyNumberFormat="1" applyFont="1" applyBorder="1"/>
    <xf numFmtId="0" fontId="6" fillId="2" borderId="6" xfId="0" applyFont="1" applyFill="1" applyBorder="1" applyAlignment="1">
      <alignment wrapText="1"/>
    </xf>
    <xf numFmtId="2" fontId="6" fillId="2" borderId="31" xfId="0" applyNumberFormat="1" applyFont="1" applyFill="1" applyBorder="1" applyAlignment="1">
      <alignment wrapText="1"/>
    </xf>
    <xf numFmtId="164" fontId="3" fillId="0" borderId="24" xfId="0" applyNumberFormat="1" applyFont="1" applyBorder="1" applyAlignment="1">
      <alignment wrapText="1"/>
    </xf>
    <xf numFmtId="0" fontId="5" fillId="3" borderId="8" xfId="0" applyFont="1" applyFill="1" applyBorder="1" applyAlignment="1">
      <alignment vertical="center" wrapText="1"/>
    </xf>
    <xf numFmtId="0" fontId="5" fillId="3" borderId="9" xfId="0" applyFont="1" applyFill="1" applyBorder="1" applyAlignment="1">
      <alignment vertical="center" wrapText="1"/>
    </xf>
    <xf numFmtId="0" fontId="6" fillId="2" borderId="11" xfId="0" applyFont="1" applyFill="1" applyBorder="1" applyAlignment="1">
      <alignment wrapText="1"/>
    </xf>
    <xf numFmtId="164" fontId="5" fillId="2" borderId="21" xfId="0" applyNumberFormat="1" applyFont="1" applyFill="1" applyBorder="1" applyAlignment="1">
      <alignment wrapText="1"/>
    </xf>
    <xf numFmtId="2" fontId="6" fillId="0" borderId="29" xfId="0" applyNumberFormat="1" applyFont="1" applyBorder="1" applyAlignment="1">
      <alignment wrapText="1"/>
    </xf>
    <xf numFmtId="164" fontId="5" fillId="0" borderId="20" xfId="0" applyNumberFormat="1" applyFont="1" applyBorder="1" applyAlignment="1">
      <alignment wrapText="1"/>
    </xf>
    <xf numFmtId="0" fontId="8" fillId="3" borderId="18" xfId="0" applyFont="1" applyFill="1" applyBorder="1" applyAlignment="1">
      <alignment horizontal="left"/>
    </xf>
    <xf numFmtId="164" fontId="8" fillId="3" borderId="19" xfId="0" applyNumberFormat="1" applyFont="1" applyFill="1" applyBorder="1"/>
    <xf numFmtId="0" fontId="3" fillId="0" borderId="0" xfId="0" applyFont="1"/>
    <xf numFmtId="0" fontId="8" fillId="4" borderId="15" xfId="0" applyFont="1" applyFill="1" applyBorder="1" applyAlignment="1">
      <alignment horizontal="left"/>
    </xf>
    <xf numFmtId="164" fontId="8" fillId="4" borderId="26" xfId="0" applyNumberFormat="1" applyFont="1" applyFill="1" applyBorder="1"/>
    <xf numFmtId="0" fontId="8" fillId="4" borderId="16" xfId="0" applyFont="1" applyFill="1" applyBorder="1" applyAlignment="1">
      <alignment horizontal="left"/>
    </xf>
    <xf numFmtId="164" fontId="8" fillId="4" borderId="8" xfId="0" applyNumberFormat="1" applyFont="1" applyFill="1" applyBorder="1"/>
    <xf numFmtId="0" fontId="8" fillId="4" borderId="17" xfId="0" applyFont="1" applyFill="1" applyBorder="1"/>
    <xf numFmtId="0" fontId="8" fillId="4" borderId="18" xfId="0" applyFont="1" applyFill="1" applyBorder="1"/>
    <xf numFmtId="0" fontId="8" fillId="4" borderId="18" xfId="0" applyFont="1" applyFill="1" applyBorder="1" applyAlignment="1">
      <alignment horizontal="left"/>
    </xf>
    <xf numFmtId="164" fontId="8" fillId="4" borderId="19" xfId="0" applyNumberFormat="1" applyFont="1" applyFill="1" applyBorder="1"/>
    <xf numFmtId="0" fontId="7" fillId="4" borderId="7" xfId="0" applyFont="1" applyFill="1" applyBorder="1" applyAlignment="1">
      <alignment horizontal="center" vertical="center" wrapText="1"/>
    </xf>
    <xf numFmtId="0" fontId="7" fillId="4" borderId="16" xfId="0" applyFont="1" applyFill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 vertical="center" wrapText="1"/>
    </xf>
    <xf numFmtId="0" fontId="8" fillId="3" borderId="17" xfId="0" applyFont="1" applyFill="1" applyBorder="1" applyAlignment="1">
      <alignment horizontal="left"/>
    </xf>
    <xf numFmtId="0" fontId="8" fillId="3" borderId="18" xfId="0" applyFont="1" applyFill="1" applyBorder="1" applyAlignment="1">
      <alignment horizontal="left"/>
    </xf>
    <xf numFmtId="0" fontId="0" fillId="3" borderId="7" xfId="0" applyFill="1" applyBorder="1" applyAlignment="1">
      <alignment horizontal="center"/>
    </xf>
    <xf numFmtId="0" fontId="0" fillId="3" borderId="16" xfId="0" applyFill="1" applyBorder="1" applyAlignment="1">
      <alignment horizontal="center"/>
    </xf>
    <xf numFmtId="0" fontId="0" fillId="3" borderId="9" xfId="0" applyFill="1" applyBorder="1" applyAlignment="1">
      <alignment horizontal="center"/>
    </xf>
    <xf numFmtId="0" fontId="7" fillId="3" borderId="7" xfId="0" applyFont="1" applyFill="1" applyBorder="1" applyAlignment="1">
      <alignment horizontal="center" wrapText="1"/>
    </xf>
    <xf numFmtId="0" fontId="7" fillId="3" borderId="16" xfId="0" applyFont="1" applyFill="1" applyBorder="1" applyAlignment="1">
      <alignment horizontal="center" wrapText="1"/>
    </xf>
    <xf numFmtId="0" fontId="7" fillId="3" borderId="9" xfId="0" applyFont="1" applyFill="1" applyBorder="1" applyAlignment="1">
      <alignment horizontal="center" wrapText="1"/>
    </xf>
    <xf numFmtId="0" fontId="4" fillId="0" borderId="0" xfId="0" applyFont="1" applyAlignment="1">
      <alignment horizontal="center" wrapText="1"/>
    </xf>
    <xf numFmtId="0" fontId="2" fillId="0" borderId="10" xfId="1" applyFont="1" applyBorder="1" applyAlignment="1">
      <alignment horizontal="left" vertical="center" wrapText="1"/>
    </xf>
    <xf numFmtId="0" fontId="2" fillId="0" borderId="32" xfId="1" applyFont="1" applyBorder="1" applyAlignment="1">
      <alignment horizontal="left" vertical="center" wrapText="1"/>
    </xf>
    <xf numFmtId="0" fontId="2" fillId="0" borderId="2" xfId="1" applyFont="1" applyBorder="1" applyAlignment="1">
      <alignment horizontal="left" vertical="center" wrapText="1"/>
    </xf>
    <xf numFmtId="2" fontId="6" fillId="2" borderId="11" xfId="0" applyNumberFormat="1" applyFont="1" applyFill="1" applyBorder="1" applyAlignment="1">
      <alignment horizontal="right" vertical="center" wrapText="1"/>
    </xf>
    <xf numFmtId="2" fontId="6" fillId="2" borderId="33" xfId="0" applyNumberFormat="1" applyFont="1" applyFill="1" applyBorder="1" applyAlignment="1">
      <alignment horizontal="right" vertical="center" wrapText="1"/>
    </xf>
    <xf numFmtId="2" fontId="6" fillId="2" borderId="3" xfId="0" applyNumberFormat="1" applyFont="1" applyFill="1" applyBorder="1" applyAlignment="1">
      <alignment horizontal="right" vertical="center" wrapText="1"/>
    </xf>
    <xf numFmtId="164" fontId="3" fillId="0" borderId="25" xfId="0" applyNumberFormat="1" applyFont="1" applyBorder="1" applyAlignment="1">
      <alignment horizontal="center" wrapText="1"/>
    </xf>
    <xf numFmtId="164" fontId="3" fillId="0" borderId="21" xfId="0" applyNumberFormat="1" applyFont="1" applyBorder="1" applyAlignment="1">
      <alignment horizontal="center" wrapText="1"/>
    </xf>
    <xf numFmtId="164" fontId="3" fillId="0" borderId="20" xfId="0" applyNumberFormat="1" applyFont="1" applyBorder="1" applyAlignment="1">
      <alignment horizontal="center" wrapText="1"/>
    </xf>
    <xf numFmtId="0" fontId="0" fillId="0" borderId="15" xfId="0" applyBorder="1" applyAlignment="1">
      <alignment horizontal="center"/>
    </xf>
    <xf numFmtId="0" fontId="8" fillId="4" borderId="14" xfId="0" applyFont="1" applyFill="1" applyBorder="1" applyAlignment="1">
      <alignment horizontal="left"/>
    </xf>
    <xf numFmtId="0" fontId="8" fillId="4" borderId="15" xfId="0" applyFont="1" applyFill="1" applyBorder="1" applyAlignment="1">
      <alignment horizontal="left"/>
    </xf>
    <xf numFmtId="0" fontId="8" fillId="4" borderId="7" xfId="0" applyFont="1" applyFill="1" applyBorder="1" applyAlignment="1">
      <alignment horizontal="left"/>
    </xf>
    <xf numFmtId="0" fontId="8" fillId="4" borderId="16" xfId="0" applyFont="1" applyFill="1" applyBorder="1" applyAlignment="1">
      <alignment horizontal="left"/>
    </xf>
  </cellXfs>
  <cellStyles count="2">
    <cellStyle name="Hypertextový odkaz" xfId="1" builtinId="8"/>
    <cellStyle name="Normální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599238</xdr:colOff>
      <xdr:row>30</xdr:row>
      <xdr:rowOff>142167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56ABD55-0C47-3464-B3FE-B6C184CA9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695238" cy="56666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1</xdr:row>
      <xdr:rowOff>0</xdr:rowOff>
    </xdr:from>
    <xdr:to>
      <xdr:col>11</xdr:col>
      <xdr:colOff>8763</xdr:colOff>
      <xdr:row>31</xdr:row>
      <xdr:rowOff>27857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C56B370-AC18-5C5A-152F-45AB18873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9125" y="190500"/>
          <a:ext cx="6095238" cy="574285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19049</xdr:colOff>
      <xdr:row>1</xdr:row>
      <xdr:rowOff>0</xdr:rowOff>
    </xdr:from>
    <xdr:to>
      <xdr:col>9</xdr:col>
      <xdr:colOff>209550</xdr:colOff>
      <xdr:row>27</xdr:row>
      <xdr:rowOff>13497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F1C467D-D18F-B385-7AEA-1F2686BC6F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8649" y="190500"/>
          <a:ext cx="5067301" cy="496649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8</xdr:col>
      <xdr:colOff>247086</xdr:colOff>
      <xdr:row>26</xdr:row>
      <xdr:rowOff>27976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A178B30-1F94-0477-4EBA-6929D208D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4514286" cy="47904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237486</xdr:colOff>
      <xdr:row>34</xdr:row>
      <xdr:rowOff>94452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2018550-6ACF-9CFC-E3E4-6C1D07F69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114286" cy="638095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189714</xdr:colOff>
      <xdr:row>32</xdr:row>
      <xdr:rowOff>142119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7856B41-FFA0-F341-8F38-38119AFAA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285714" cy="604761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64125</xdr:colOff>
      <xdr:row>32</xdr:row>
      <xdr:rowOff>104775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0DDF084-B67B-04CA-D3D4-0DE4AB1D5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6769725" cy="60102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1</xdr:rowOff>
    </xdr:from>
    <xdr:to>
      <xdr:col>8</xdr:col>
      <xdr:colOff>435045</xdr:colOff>
      <xdr:row>31</xdr:row>
      <xdr:rowOff>38101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E3E671A-726A-A1F2-BA10-886BD753D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1"/>
          <a:ext cx="4702245" cy="57531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428625</xdr:colOff>
      <xdr:row>27</xdr:row>
      <xdr:rowOff>76175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AB60C9EA-DDED-EF77-8467-A1721C65C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5305425" cy="50291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14</xdr:col>
      <xdr:colOff>75200</xdr:colOff>
      <xdr:row>36</xdr:row>
      <xdr:rowOff>56309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E99D26C1-A54D-6B27-F76F-53CD89EA2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8000000" cy="672380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504000</xdr:colOff>
      <xdr:row>34</xdr:row>
      <xdr:rowOff>132548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03A1FDE-D2C0-42C4-38A3-53FE7F55B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600000" cy="641904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75581</xdr:colOff>
      <xdr:row>23</xdr:row>
      <xdr:rowOff>161381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3AD2843F-10FD-AFFC-81AA-BD2EE9737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4952381" cy="435238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1</xdr:row>
      <xdr:rowOff>9526</xdr:rowOff>
    </xdr:from>
    <xdr:to>
      <xdr:col>9</xdr:col>
      <xdr:colOff>438150</xdr:colOff>
      <xdr:row>34</xdr:row>
      <xdr:rowOff>123825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7C4FE81-0A9E-3D0F-196E-A2E2D1EC6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9599" y="200026"/>
          <a:ext cx="5314951" cy="640079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589867</xdr:colOff>
      <xdr:row>31</xdr:row>
      <xdr:rowOff>46905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66936ED-E6A7-6778-5FA7-50E5A2522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466667" cy="576190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399390</xdr:colOff>
      <xdr:row>32</xdr:row>
      <xdr:rowOff>65929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EAC72F8B-2C86-E459-DBD4-E68A716F9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276190" cy="59714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542095</xdr:colOff>
      <xdr:row>45</xdr:row>
      <xdr:rowOff>18000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D214B1D-FD9D-A4CD-BECF-C362F2294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638095" cy="8400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18286</xdr:colOff>
      <xdr:row>35</xdr:row>
      <xdr:rowOff>46809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F707BD9-F2C3-1560-FE1A-C3A102A2B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114286" cy="652380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14</xdr:col>
      <xdr:colOff>294248</xdr:colOff>
      <xdr:row>39</xdr:row>
      <xdr:rowOff>122905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2A2BB3B-C6F9-7D77-8CE3-E1C11B37A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8219048" cy="736190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590549</xdr:colOff>
      <xdr:row>0</xdr:row>
      <xdr:rowOff>190499</xdr:rowOff>
    </xdr:from>
    <xdr:to>
      <xdr:col>11</xdr:col>
      <xdr:colOff>70908</xdr:colOff>
      <xdr:row>25</xdr:row>
      <xdr:rowOff>152400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967EEBC-9E62-1718-1020-652F94E402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0549" y="190499"/>
          <a:ext cx="6185959" cy="472440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10</xdr:col>
      <xdr:colOff>161219</xdr:colOff>
      <xdr:row>26</xdr:row>
      <xdr:rowOff>151786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28A3DC64-9CE1-00BF-3881-415EA676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647619" cy="491428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389867</xdr:colOff>
      <xdr:row>28</xdr:row>
      <xdr:rowOff>104119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60E25F14-3EBE-4390-94DC-4EBB9A409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266667" cy="5247619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8762</xdr:colOff>
      <xdr:row>26</xdr:row>
      <xdr:rowOff>189881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CE3DDCE7-B92B-4F17-F87F-B080B1E6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104762" cy="495238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418438</xdr:colOff>
      <xdr:row>27</xdr:row>
      <xdr:rowOff>170809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5A86696-D7AB-9379-97B6-A14550B51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295238" cy="512380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513676</xdr:colOff>
      <xdr:row>29</xdr:row>
      <xdr:rowOff>189809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4885C10-7267-2D0A-F0DD-8698999BA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390476" cy="552380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590550</xdr:colOff>
      <xdr:row>0</xdr:row>
      <xdr:rowOff>161925</xdr:rowOff>
    </xdr:from>
    <xdr:to>
      <xdr:col>12</xdr:col>
      <xdr:colOff>0</xdr:colOff>
      <xdr:row>36</xdr:row>
      <xdr:rowOff>39421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81304033-FF3C-3205-E392-127981E209E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0550" y="161925"/>
          <a:ext cx="6724650" cy="6735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8</xdr:col>
      <xdr:colOff>504229</xdr:colOff>
      <xdr:row>33</xdr:row>
      <xdr:rowOff>142095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399B3455-9C30-513C-FD75-0F0FBDB2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4771429" cy="623809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12105</xdr:colOff>
      <xdr:row>1</xdr:row>
      <xdr:rowOff>28574</xdr:rowOff>
    </xdr:from>
    <xdr:to>
      <xdr:col>15</xdr:col>
      <xdr:colOff>131899</xdr:colOff>
      <xdr:row>42</xdr:row>
      <xdr:rowOff>55835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FB37BA1-2501-CB85-FBF8-C5B651FC9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705" y="219074"/>
          <a:ext cx="8654194" cy="783776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15</xdr:col>
      <xdr:colOff>333375</xdr:colOff>
      <xdr:row>43</xdr:row>
      <xdr:rowOff>30193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84563FD1-62E5-5624-A159-4724B3D0F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8867775" cy="803119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11</xdr:col>
      <xdr:colOff>418286</xdr:colOff>
      <xdr:row>22</xdr:row>
      <xdr:rowOff>66167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809CBEC-153D-EA86-32D8-616ED675D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6514286" cy="4066667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532495</xdr:colOff>
      <xdr:row>35</xdr:row>
      <xdr:rowOff>65857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91E4351E-7388-B380-E4C6-2835D40B0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7238095" cy="6542857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10</xdr:col>
      <xdr:colOff>65981</xdr:colOff>
      <xdr:row>28</xdr:row>
      <xdr:rowOff>75548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261E6D6-836E-8DF3-E7D4-C0F95296A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552381" cy="521904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15</xdr:col>
      <xdr:colOff>103695</xdr:colOff>
      <xdr:row>40</xdr:row>
      <xdr:rowOff>56214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0F0A780-D2DE-F5E6-D422-777D69E90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8638095" cy="7485714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15</xdr:col>
      <xdr:colOff>103695</xdr:colOff>
      <xdr:row>40</xdr:row>
      <xdr:rowOff>56214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F18FC09-DAFF-3DB6-DA0B-625FF156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8638095" cy="7485714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427733</xdr:colOff>
      <xdr:row>35</xdr:row>
      <xdr:rowOff>113476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3E776930-BCF2-EE4E-1939-23D4B0773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7133333" cy="6590476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7609</xdr:colOff>
      <xdr:row>0</xdr:row>
      <xdr:rowOff>190499</xdr:rowOff>
    </xdr:from>
    <xdr:to>
      <xdr:col>13</xdr:col>
      <xdr:colOff>123825</xdr:colOff>
      <xdr:row>40</xdr:row>
      <xdr:rowOff>106510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1C108D68-4991-FC7B-0E37-8004E77C6A0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7209" y="190499"/>
          <a:ext cx="7431416" cy="7536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0</xdr:rowOff>
    </xdr:from>
    <xdr:to>
      <xdr:col>12</xdr:col>
      <xdr:colOff>419101</xdr:colOff>
      <xdr:row>39</xdr:row>
      <xdr:rowOff>84993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CFD12F51-C854-2A38-AD64-7E2542B34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1" y="190500"/>
          <a:ext cx="7124700" cy="7323993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15</xdr:col>
      <xdr:colOff>265600</xdr:colOff>
      <xdr:row>45</xdr:row>
      <xdr:rowOff>189428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9FA6454-8F69-69F3-1C41-2D08C5B71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8800000" cy="8571428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380038</xdr:colOff>
      <xdr:row>38</xdr:row>
      <xdr:rowOff>46738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C8FD718-5440-3CED-39F5-A2D4DB9A1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7695238" cy="7095238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484876</xdr:colOff>
      <xdr:row>39</xdr:row>
      <xdr:rowOff>84809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FD519B9F-2F9B-DF1E-1A82-30D81DE63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7190476" cy="7323809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170819</xdr:colOff>
      <xdr:row>29</xdr:row>
      <xdr:rowOff>18381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8EFC5944-0D97-FEA6-B307-A5DB4574A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90500"/>
          <a:ext cx="5047619" cy="5352381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85724</xdr:colOff>
      <xdr:row>1</xdr:row>
      <xdr:rowOff>36166</xdr:rowOff>
    </xdr:from>
    <xdr:to>
      <xdr:col>10</xdr:col>
      <xdr:colOff>457199</xdr:colOff>
      <xdr:row>37</xdr:row>
      <xdr:rowOff>66691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568488F8-3050-E6B4-17BF-287C90F968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95324" y="226666"/>
          <a:ext cx="5857875" cy="6888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600075</xdr:colOff>
      <xdr:row>1</xdr:row>
      <xdr:rowOff>76200</xdr:rowOff>
    </xdr:from>
    <xdr:to>
      <xdr:col>9</xdr:col>
      <xdr:colOff>140343</xdr:colOff>
      <xdr:row>21</xdr:row>
      <xdr:rowOff>47625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9F670F4-6731-48D3-B093-830A4CF4772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00075" y="266700"/>
          <a:ext cx="5026668" cy="3781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6601</xdr:colOff>
      <xdr:row>1</xdr:row>
      <xdr:rowOff>1</xdr:rowOff>
    </xdr:from>
    <xdr:to>
      <xdr:col>10</xdr:col>
      <xdr:colOff>514351</xdr:colOff>
      <xdr:row>41</xdr:row>
      <xdr:rowOff>52283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C9A813E-C497-B903-7A8E-813763590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6201" y="190501"/>
          <a:ext cx="5994150" cy="7672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58094</xdr:colOff>
      <xdr:row>36</xdr:row>
      <xdr:rowOff>162878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3AEE3986-3DC4-018E-C0E2-AC2AD8DF6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6763694" cy="6830378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8</xdr:col>
      <xdr:colOff>114912</xdr:colOff>
      <xdr:row>26</xdr:row>
      <xdr:rowOff>95928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03B6240-823F-78BC-0AB3-F069B51B5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4382112" cy="4858428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12</xdr:col>
      <xdr:colOff>105726</xdr:colOff>
      <xdr:row>39</xdr:row>
      <xdr:rowOff>143905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DEF4BF5-A0F3-9C71-19CA-CD4BC68FE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6811326" cy="7382905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6</xdr:col>
      <xdr:colOff>572005</xdr:colOff>
      <xdr:row>16</xdr:row>
      <xdr:rowOff>105188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06B8F40-77B4-81EC-F956-7949D3CA9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3620005" cy="2962688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600075</xdr:colOff>
      <xdr:row>0</xdr:row>
      <xdr:rowOff>180975</xdr:rowOff>
    </xdr:from>
    <xdr:to>
      <xdr:col>7</xdr:col>
      <xdr:colOff>76738</xdr:colOff>
      <xdr:row>21</xdr:row>
      <xdr:rowOff>161925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9D797D5-162B-0A0E-1F3A-9A13D32BA1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0075" y="180975"/>
          <a:ext cx="3743863" cy="398145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6</xdr:col>
      <xdr:colOff>143320</xdr:colOff>
      <xdr:row>14</xdr:row>
      <xdr:rowOff>143241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1A5A7FE7-F59A-1BAB-9AEE-6A4C265EA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0500"/>
          <a:ext cx="3191320" cy="2619741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581025</xdr:colOff>
      <xdr:row>1</xdr:row>
      <xdr:rowOff>9525</xdr:rowOff>
    </xdr:from>
    <xdr:to>
      <xdr:col>5</xdr:col>
      <xdr:colOff>333766</xdr:colOff>
      <xdr:row>17</xdr:row>
      <xdr:rowOff>86161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7C643AB6-E8C7-EA7C-EE02-742FD48C6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5" y="200025"/>
          <a:ext cx="2800741" cy="3124636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1</xdr:row>
      <xdr:rowOff>0</xdr:rowOff>
    </xdr:from>
    <xdr:to>
      <xdr:col>10</xdr:col>
      <xdr:colOff>524713</xdr:colOff>
      <xdr:row>32</xdr:row>
      <xdr:rowOff>115140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69370A35-B544-69D6-3859-30726349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190500"/>
          <a:ext cx="6001588" cy="602064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1</xdr:row>
      <xdr:rowOff>28575</xdr:rowOff>
    </xdr:from>
    <xdr:to>
      <xdr:col>9</xdr:col>
      <xdr:colOff>315161</xdr:colOff>
      <xdr:row>25</xdr:row>
      <xdr:rowOff>162582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2D9BAD69-F261-9ABB-B4E0-F0D5AE147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175" y="219075"/>
          <a:ext cx="5163386" cy="470600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celář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F76"/>
  <sheetViews>
    <sheetView tabSelected="1" zoomScale="115" zoomScaleNormal="115" workbookViewId="0">
      <selection activeCell="H43" sqref="H43"/>
    </sheetView>
  </sheetViews>
  <sheetFormatPr defaultRowHeight="15" x14ac:dyDescent="0.25"/>
  <cols>
    <col min="1" max="1" width="1.7109375" customWidth="1"/>
    <col min="2" max="2" width="17.5703125" style="7" bestFit="1" customWidth="1"/>
    <col min="3" max="3" width="27.28515625" customWidth="1"/>
    <col min="4" max="4" width="28.28515625" bestFit="1" customWidth="1"/>
    <col min="5" max="5" width="15.5703125" bestFit="1" customWidth="1"/>
    <col min="6" max="6" width="15.7109375" customWidth="1"/>
  </cols>
  <sheetData>
    <row r="1" spans="1:6" x14ac:dyDescent="0.25">
      <c r="B1" s="7" t="s">
        <v>171</v>
      </c>
    </row>
    <row r="2" spans="1:6" ht="15.75" thickBot="1" x14ac:dyDescent="0.3"/>
    <row r="3" spans="1:6" ht="24" customHeight="1" thickBot="1" x14ac:dyDescent="0.3">
      <c r="B3" s="51" t="s">
        <v>170</v>
      </c>
      <c r="C3" s="52"/>
      <c r="D3" s="52"/>
      <c r="E3" s="52"/>
      <c r="F3" s="53"/>
    </row>
    <row r="4" spans="1:6" ht="19.5" customHeight="1" thickBot="1" x14ac:dyDescent="0.35">
      <c r="A4" s="11"/>
      <c r="B4" s="62"/>
      <c r="C4" s="62"/>
      <c r="D4" s="62"/>
      <c r="E4" s="62"/>
      <c r="F4" s="62"/>
    </row>
    <row r="5" spans="1:6" ht="20.25" customHeight="1" thickBot="1" x14ac:dyDescent="0.3">
      <c r="B5" s="59" t="s">
        <v>77</v>
      </c>
      <c r="C5" s="60"/>
      <c r="D5" s="60"/>
      <c r="E5" s="60"/>
      <c r="F5" s="61"/>
    </row>
    <row r="6" spans="1:6" ht="39" thickBot="1" x14ac:dyDescent="0.3">
      <c r="B6" s="12" t="s">
        <v>109</v>
      </c>
      <c r="C6" s="34" t="s">
        <v>0</v>
      </c>
      <c r="D6" s="34" t="s">
        <v>1</v>
      </c>
      <c r="E6" s="35" t="s">
        <v>172</v>
      </c>
      <c r="F6" s="35" t="s">
        <v>174</v>
      </c>
    </row>
    <row r="7" spans="1:6" ht="19.5" customHeight="1" x14ac:dyDescent="0.25">
      <c r="B7" s="1" t="s">
        <v>116</v>
      </c>
      <c r="C7" s="13" t="s">
        <v>2</v>
      </c>
      <c r="D7" s="13" t="s">
        <v>111</v>
      </c>
      <c r="E7" s="14">
        <v>616.58000000000004</v>
      </c>
      <c r="F7" s="15"/>
    </row>
    <row r="8" spans="1:6" ht="26.25" x14ac:dyDescent="0.25">
      <c r="B8" s="2" t="s">
        <v>117</v>
      </c>
      <c r="C8" s="16" t="s">
        <v>119</v>
      </c>
      <c r="D8" s="16" t="s">
        <v>112</v>
      </c>
      <c r="E8" s="17">
        <v>238.6</v>
      </c>
      <c r="F8" s="18"/>
    </row>
    <row r="9" spans="1:6" ht="21" customHeight="1" x14ac:dyDescent="0.25">
      <c r="B9" s="3" t="s">
        <v>118</v>
      </c>
      <c r="C9" s="19" t="s">
        <v>10</v>
      </c>
      <c r="D9" s="19" t="s">
        <v>113</v>
      </c>
      <c r="E9" s="17">
        <v>202</v>
      </c>
      <c r="F9" s="18"/>
    </row>
    <row r="10" spans="1:6" ht="19.5" customHeight="1" x14ac:dyDescent="0.25">
      <c r="B10" s="4" t="s">
        <v>120</v>
      </c>
      <c r="C10" s="16" t="s">
        <v>25</v>
      </c>
      <c r="D10" s="16" t="s">
        <v>26</v>
      </c>
      <c r="E10" s="17">
        <v>432.86</v>
      </c>
      <c r="F10" s="18"/>
    </row>
    <row r="11" spans="1:6" x14ac:dyDescent="0.25">
      <c r="B11" s="2" t="s">
        <v>121</v>
      </c>
      <c r="C11" s="16" t="s">
        <v>110</v>
      </c>
      <c r="D11" s="16" t="s">
        <v>114</v>
      </c>
      <c r="E11" s="17">
        <v>542</v>
      </c>
      <c r="F11" s="18"/>
    </row>
    <row r="12" spans="1:6" x14ac:dyDescent="0.25">
      <c r="B12" s="2" t="s">
        <v>122</v>
      </c>
      <c r="C12" s="16" t="s">
        <v>36</v>
      </c>
      <c r="D12" s="16" t="s">
        <v>115</v>
      </c>
      <c r="E12" s="17">
        <v>218.3</v>
      </c>
      <c r="F12" s="18"/>
    </row>
    <row r="13" spans="1:6" x14ac:dyDescent="0.25">
      <c r="B13" s="2" t="s">
        <v>123</v>
      </c>
      <c r="C13" s="16" t="s">
        <v>44</v>
      </c>
      <c r="D13" s="16" t="s">
        <v>129</v>
      </c>
      <c r="E13" s="17">
        <v>694.8</v>
      </c>
      <c r="F13" s="18"/>
    </row>
    <row r="14" spans="1:6" ht="21" customHeight="1" x14ac:dyDescent="0.25">
      <c r="B14" s="4" t="s">
        <v>124</v>
      </c>
      <c r="C14" s="16" t="s">
        <v>49</v>
      </c>
      <c r="D14" s="16" t="s">
        <v>130</v>
      </c>
      <c r="E14" s="20">
        <v>492</v>
      </c>
      <c r="F14" s="21"/>
    </row>
    <row r="15" spans="1:6" x14ac:dyDescent="0.25">
      <c r="B15" s="2" t="s">
        <v>125</v>
      </c>
      <c r="C15" s="16" t="s">
        <v>50</v>
      </c>
      <c r="D15" s="16" t="s">
        <v>131</v>
      </c>
      <c r="E15" s="20">
        <v>1355</v>
      </c>
      <c r="F15" s="21"/>
    </row>
    <row r="16" spans="1:6" x14ac:dyDescent="0.25">
      <c r="B16" s="4" t="s">
        <v>126</v>
      </c>
      <c r="C16" s="16" t="s">
        <v>51</v>
      </c>
      <c r="D16" s="16" t="s">
        <v>132</v>
      </c>
      <c r="E16" s="20">
        <v>669</v>
      </c>
      <c r="F16" s="21"/>
    </row>
    <row r="17" spans="2:6" ht="26.25" x14ac:dyDescent="0.25">
      <c r="B17" s="63" t="s">
        <v>148</v>
      </c>
      <c r="C17" s="16" t="s">
        <v>134</v>
      </c>
      <c r="D17" s="16" t="s">
        <v>133</v>
      </c>
      <c r="E17" s="66">
        <v>2539</v>
      </c>
      <c r="F17" s="69"/>
    </row>
    <row r="18" spans="2:6" ht="26.25" x14ac:dyDescent="0.25">
      <c r="B18" s="64"/>
      <c r="C18" s="22" t="s">
        <v>53</v>
      </c>
      <c r="D18" s="22" t="s">
        <v>52</v>
      </c>
      <c r="E18" s="67"/>
      <c r="F18" s="70"/>
    </row>
    <row r="19" spans="2:6" x14ac:dyDescent="0.25">
      <c r="B19" s="64"/>
      <c r="C19" s="22" t="s">
        <v>54</v>
      </c>
      <c r="D19" s="22" t="s">
        <v>52</v>
      </c>
      <c r="E19" s="67"/>
      <c r="F19" s="70"/>
    </row>
    <row r="20" spans="2:6" x14ac:dyDescent="0.25">
      <c r="B20" s="65"/>
      <c r="C20" s="22" t="s">
        <v>55</v>
      </c>
      <c r="D20" s="22" t="s">
        <v>52</v>
      </c>
      <c r="E20" s="68"/>
      <c r="F20" s="71"/>
    </row>
    <row r="21" spans="2:6" x14ac:dyDescent="0.25">
      <c r="B21" s="2" t="s">
        <v>149</v>
      </c>
      <c r="C21" s="16" t="s">
        <v>56</v>
      </c>
      <c r="D21" s="16" t="s">
        <v>57</v>
      </c>
      <c r="E21" s="20">
        <v>289</v>
      </c>
      <c r="F21" s="23"/>
    </row>
    <row r="22" spans="2:6" ht="25.5" x14ac:dyDescent="0.25">
      <c r="B22" s="2" t="s">
        <v>150</v>
      </c>
      <c r="C22" s="16" t="s">
        <v>58</v>
      </c>
      <c r="D22" s="16" t="s">
        <v>59</v>
      </c>
      <c r="E22" s="20">
        <v>653</v>
      </c>
      <c r="F22" s="21"/>
    </row>
    <row r="23" spans="2:6" x14ac:dyDescent="0.25">
      <c r="B23" s="4" t="s">
        <v>151</v>
      </c>
      <c r="C23" s="16" t="s">
        <v>60</v>
      </c>
      <c r="D23" s="16" t="s">
        <v>127</v>
      </c>
      <c r="E23" s="20">
        <v>490</v>
      </c>
      <c r="F23" s="21"/>
    </row>
    <row r="24" spans="2:6" x14ac:dyDescent="0.25">
      <c r="B24" s="2" t="s">
        <v>152</v>
      </c>
      <c r="C24" s="16" t="s">
        <v>61</v>
      </c>
      <c r="D24" s="16" t="s">
        <v>128</v>
      </c>
      <c r="E24" s="20">
        <v>511</v>
      </c>
      <c r="F24" s="21"/>
    </row>
    <row r="25" spans="2:6" x14ac:dyDescent="0.25">
      <c r="B25" s="2" t="s">
        <v>153</v>
      </c>
      <c r="C25" s="16" t="s">
        <v>62</v>
      </c>
      <c r="D25" s="16" t="s">
        <v>63</v>
      </c>
      <c r="E25" s="20">
        <v>1669</v>
      </c>
      <c r="F25" s="21"/>
    </row>
    <row r="26" spans="2:6" x14ac:dyDescent="0.25">
      <c r="B26" s="2" t="s">
        <v>154</v>
      </c>
      <c r="C26" s="16" t="s">
        <v>64</v>
      </c>
      <c r="D26" s="16" t="s">
        <v>135</v>
      </c>
      <c r="E26" s="20">
        <v>2072</v>
      </c>
      <c r="F26" s="21"/>
    </row>
    <row r="27" spans="2:6" x14ac:dyDescent="0.25">
      <c r="B27" s="2" t="s">
        <v>155</v>
      </c>
      <c r="C27" s="16" t="s">
        <v>65</v>
      </c>
      <c r="D27" s="16" t="s">
        <v>136</v>
      </c>
      <c r="E27" s="20">
        <v>3607.5</v>
      </c>
      <c r="F27" s="21"/>
    </row>
    <row r="28" spans="2:6" ht="26.25" x14ac:dyDescent="0.25">
      <c r="B28" s="2" t="s">
        <v>156</v>
      </c>
      <c r="C28" s="16" t="s">
        <v>66</v>
      </c>
      <c r="D28" s="16" t="s">
        <v>137</v>
      </c>
      <c r="E28" s="20">
        <v>1564</v>
      </c>
      <c r="F28" s="21"/>
    </row>
    <row r="29" spans="2:6" x14ac:dyDescent="0.25">
      <c r="B29" s="2" t="s">
        <v>157</v>
      </c>
      <c r="C29" s="16" t="s">
        <v>67</v>
      </c>
      <c r="D29" s="16" t="s">
        <v>138</v>
      </c>
      <c r="E29" s="20">
        <v>443.9</v>
      </c>
      <c r="F29" s="21"/>
    </row>
    <row r="30" spans="2:6" x14ac:dyDescent="0.25">
      <c r="B30" s="2" t="s">
        <v>158</v>
      </c>
      <c r="C30" s="16" t="s">
        <v>68</v>
      </c>
      <c r="D30" s="16" t="s">
        <v>139</v>
      </c>
      <c r="E30" s="20">
        <v>807.47</v>
      </c>
      <c r="F30" s="21"/>
    </row>
    <row r="31" spans="2:6" x14ac:dyDescent="0.25">
      <c r="B31" s="2" t="s">
        <v>159</v>
      </c>
      <c r="C31" s="16" t="s">
        <v>69</v>
      </c>
      <c r="D31" s="16" t="s">
        <v>140</v>
      </c>
      <c r="E31" s="20">
        <v>823</v>
      </c>
      <c r="F31" s="21"/>
    </row>
    <row r="32" spans="2:6" ht="26.25" x14ac:dyDescent="0.25">
      <c r="B32" s="2" t="s">
        <v>160</v>
      </c>
      <c r="C32" s="16" t="s">
        <v>70</v>
      </c>
      <c r="D32" s="16" t="s">
        <v>141</v>
      </c>
      <c r="E32" s="20">
        <v>670</v>
      </c>
      <c r="F32" s="21"/>
    </row>
    <row r="33" spans="2:6" ht="26.25" x14ac:dyDescent="0.25">
      <c r="B33" s="2" t="s">
        <v>161</v>
      </c>
      <c r="C33" s="16" t="s">
        <v>71</v>
      </c>
      <c r="D33" s="16" t="s">
        <v>142</v>
      </c>
      <c r="E33" s="20">
        <v>655.30999999999995</v>
      </c>
      <c r="F33" s="21"/>
    </row>
    <row r="34" spans="2:6" x14ac:dyDescent="0.25">
      <c r="B34" s="8" t="s">
        <v>164</v>
      </c>
      <c r="C34" s="24" t="s">
        <v>74</v>
      </c>
      <c r="D34" s="24" t="s">
        <v>143</v>
      </c>
      <c r="E34" s="25">
        <v>45</v>
      </c>
      <c r="F34" s="26"/>
    </row>
    <row r="35" spans="2:6" x14ac:dyDescent="0.25">
      <c r="B35" s="2" t="s">
        <v>162</v>
      </c>
      <c r="C35" s="16" t="s">
        <v>72</v>
      </c>
      <c r="D35" s="16" t="s">
        <v>144</v>
      </c>
      <c r="E35" s="20">
        <v>497</v>
      </c>
      <c r="F35" s="21"/>
    </row>
    <row r="36" spans="2:6" x14ac:dyDescent="0.25">
      <c r="B36" s="5" t="s">
        <v>165</v>
      </c>
      <c r="C36" s="24" t="s">
        <v>75</v>
      </c>
      <c r="D36" s="24" t="s">
        <v>145</v>
      </c>
      <c r="E36" s="27">
        <v>1498</v>
      </c>
      <c r="F36" s="28"/>
    </row>
    <row r="37" spans="2:6" x14ac:dyDescent="0.25">
      <c r="B37" s="10" t="s">
        <v>166</v>
      </c>
      <c r="C37" s="29" t="s">
        <v>76</v>
      </c>
      <c r="D37" s="29" t="s">
        <v>146</v>
      </c>
      <c r="E37" s="30">
        <v>2373</v>
      </c>
      <c r="F37" s="28"/>
    </row>
    <row r="38" spans="2:6" ht="15.75" thickBot="1" x14ac:dyDescent="0.3">
      <c r="B38" s="9" t="s">
        <v>163</v>
      </c>
      <c r="C38" s="31" t="s">
        <v>73</v>
      </c>
      <c r="D38" s="31" t="s">
        <v>147</v>
      </c>
      <c r="E38" s="32">
        <v>289</v>
      </c>
      <c r="F38" s="33"/>
    </row>
    <row r="39" spans="2:6" ht="9" customHeight="1" thickBot="1" x14ac:dyDescent="0.3">
      <c r="B39" s="56"/>
      <c r="C39" s="57"/>
      <c r="D39" s="57"/>
      <c r="E39" s="57"/>
      <c r="F39" s="58"/>
    </row>
    <row r="40" spans="2:6" ht="15.75" thickBot="1" x14ac:dyDescent="0.3">
      <c r="B40" s="54" t="s">
        <v>167</v>
      </c>
      <c r="C40" s="55"/>
      <c r="D40" s="55"/>
      <c r="E40" s="40"/>
      <c r="F40" s="41">
        <f>SUM(F7:F38)</f>
        <v>0</v>
      </c>
    </row>
    <row r="41" spans="2:6" ht="34.9" customHeight="1" thickBot="1" x14ac:dyDescent="0.3">
      <c r="B41" s="72"/>
      <c r="C41" s="72"/>
      <c r="D41" s="72"/>
      <c r="E41" s="72"/>
      <c r="F41" s="72"/>
    </row>
    <row r="42" spans="2:6" ht="20.25" customHeight="1" thickBot="1" x14ac:dyDescent="0.3">
      <c r="B42" s="59" t="s">
        <v>78</v>
      </c>
      <c r="C42" s="60"/>
      <c r="D42" s="60"/>
      <c r="E42" s="60"/>
      <c r="F42" s="61"/>
    </row>
    <row r="43" spans="2:6" ht="36.75" customHeight="1" thickBot="1" x14ac:dyDescent="0.3">
      <c r="B43" s="12" t="s">
        <v>109</v>
      </c>
      <c r="C43" s="34" t="s">
        <v>0</v>
      </c>
      <c r="D43" s="34" t="s">
        <v>1</v>
      </c>
      <c r="E43" s="35" t="s">
        <v>172</v>
      </c>
      <c r="F43" s="35" t="s">
        <v>175</v>
      </c>
    </row>
    <row r="44" spans="2:6" x14ac:dyDescent="0.25">
      <c r="B44" s="4" t="s">
        <v>107</v>
      </c>
      <c r="C44" s="16" t="s">
        <v>3</v>
      </c>
      <c r="D44" s="16" t="s">
        <v>4</v>
      </c>
      <c r="E44" s="25">
        <v>337</v>
      </c>
      <c r="F44" s="18"/>
    </row>
    <row r="45" spans="2:6" x14ac:dyDescent="0.25">
      <c r="B45" s="4" t="s">
        <v>106</v>
      </c>
      <c r="C45" s="16" t="s">
        <v>5</v>
      </c>
      <c r="D45" s="16" t="s">
        <v>6</v>
      </c>
      <c r="E45" s="20">
        <v>171</v>
      </c>
      <c r="F45" s="18"/>
    </row>
    <row r="46" spans="2:6" x14ac:dyDescent="0.25">
      <c r="B46" s="2" t="s">
        <v>105</v>
      </c>
      <c r="C46" s="16" t="s">
        <v>7</v>
      </c>
      <c r="D46" s="16" t="s">
        <v>8</v>
      </c>
      <c r="E46" s="25">
        <v>331</v>
      </c>
      <c r="F46" s="18"/>
    </row>
    <row r="47" spans="2:6" x14ac:dyDescent="0.25">
      <c r="B47" s="5" t="s">
        <v>104</v>
      </c>
      <c r="C47" s="36" t="s">
        <v>9</v>
      </c>
      <c r="D47" s="36" t="s">
        <v>8</v>
      </c>
      <c r="E47" s="20">
        <v>220</v>
      </c>
      <c r="F47" s="37"/>
    </row>
    <row r="48" spans="2:6" x14ac:dyDescent="0.25">
      <c r="B48" s="4" t="s">
        <v>103</v>
      </c>
      <c r="C48" s="24" t="s">
        <v>38</v>
      </c>
      <c r="D48" s="24" t="s">
        <v>39</v>
      </c>
      <c r="E48" s="25">
        <v>213</v>
      </c>
      <c r="F48" s="26"/>
    </row>
    <row r="49" spans="2:6" x14ac:dyDescent="0.25">
      <c r="B49" s="6" t="s">
        <v>102</v>
      </c>
      <c r="C49" s="22" t="s">
        <v>11</v>
      </c>
      <c r="D49" s="22" t="s">
        <v>108</v>
      </c>
      <c r="E49" s="38">
        <v>217</v>
      </c>
      <c r="F49" s="39"/>
    </row>
    <row r="50" spans="2:6" x14ac:dyDescent="0.25">
      <c r="B50" s="4" t="s">
        <v>101</v>
      </c>
      <c r="C50" s="16" t="s">
        <v>12</v>
      </c>
      <c r="D50" s="16" t="s">
        <v>13</v>
      </c>
      <c r="E50" s="25">
        <v>326.76</v>
      </c>
      <c r="F50" s="18"/>
    </row>
    <row r="51" spans="2:6" x14ac:dyDescent="0.25">
      <c r="B51" s="2" t="s">
        <v>100</v>
      </c>
      <c r="C51" s="16" t="s">
        <v>14</v>
      </c>
      <c r="D51" s="16" t="s">
        <v>15</v>
      </c>
      <c r="E51" s="20">
        <v>229</v>
      </c>
      <c r="F51" s="18"/>
    </row>
    <row r="52" spans="2:6" x14ac:dyDescent="0.25">
      <c r="B52" s="4" t="s">
        <v>99</v>
      </c>
      <c r="C52" s="16" t="s">
        <v>16</v>
      </c>
      <c r="D52" s="16" t="s">
        <v>17</v>
      </c>
      <c r="E52" s="25">
        <v>316.26</v>
      </c>
      <c r="F52" s="18"/>
    </row>
    <row r="53" spans="2:6" x14ac:dyDescent="0.25">
      <c r="B53" s="4" t="s">
        <v>98</v>
      </c>
      <c r="C53" s="16" t="s">
        <v>18</v>
      </c>
      <c r="D53" s="16" t="s">
        <v>19</v>
      </c>
      <c r="E53" s="20">
        <v>213</v>
      </c>
      <c r="F53" s="18"/>
    </row>
    <row r="54" spans="2:6" x14ac:dyDescent="0.25">
      <c r="B54" s="4" t="s">
        <v>97</v>
      </c>
      <c r="C54" s="16" t="s">
        <v>20</v>
      </c>
      <c r="D54" s="16" t="s">
        <v>21</v>
      </c>
      <c r="E54" s="25">
        <v>261</v>
      </c>
      <c r="F54" s="18"/>
    </row>
    <row r="55" spans="2:6" x14ac:dyDescent="0.25">
      <c r="B55" s="2" t="s">
        <v>96</v>
      </c>
      <c r="C55" s="16" t="s">
        <v>22</v>
      </c>
      <c r="D55" s="16" t="s">
        <v>23</v>
      </c>
      <c r="E55" s="20">
        <v>300</v>
      </c>
      <c r="F55" s="18"/>
    </row>
    <row r="56" spans="2:6" x14ac:dyDescent="0.25">
      <c r="B56" s="4" t="s">
        <v>93</v>
      </c>
      <c r="C56" s="16" t="s">
        <v>24</v>
      </c>
      <c r="D56" s="16" t="s">
        <v>92</v>
      </c>
      <c r="E56" s="25">
        <v>217</v>
      </c>
      <c r="F56" s="18"/>
    </row>
    <row r="57" spans="2:6" x14ac:dyDescent="0.25">
      <c r="B57" s="63" t="s">
        <v>91</v>
      </c>
      <c r="C57" s="16" t="s">
        <v>27</v>
      </c>
      <c r="D57" s="16" t="s">
        <v>28</v>
      </c>
      <c r="E57" s="20">
        <v>43</v>
      </c>
      <c r="F57" s="18"/>
    </row>
    <row r="58" spans="2:6" x14ac:dyDescent="0.25">
      <c r="B58" s="64"/>
      <c r="C58" s="16" t="s">
        <v>29</v>
      </c>
      <c r="D58" s="16" t="s">
        <v>28</v>
      </c>
      <c r="E58" s="25">
        <v>21</v>
      </c>
      <c r="F58" s="18"/>
    </row>
    <row r="59" spans="2:6" x14ac:dyDescent="0.25">
      <c r="B59" s="64"/>
      <c r="C59" s="16" t="s">
        <v>30</v>
      </c>
      <c r="D59" s="16" t="s">
        <v>28</v>
      </c>
      <c r="E59" s="20">
        <v>24</v>
      </c>
      <c r="F59" s="18"/>
    </row>
    <row r="60" spans="2:6" x14ac:dyDescent="0.25">
      <c r="B60" s="65"/>
      <c r="C60" s="16" t="s">
        <v>31</v>
      </c>
      <c r="D60" s="16" t="s">
        <v>28</v>
      </c>
      <c r="E60" s="25">
        <v>23</v>
      </c>
      <c r="F60" s="18"/>
    </row>
    <row r="61" spans="2:6" ht="26.25" x14ac:dyDescent="0.25">
      <c r="B61" s="6" t="s">
        <v>95</v>
      </c>
      <c r="C61" s="22" t="s">
        <v>94</v>
      </c>
      <c r="D61" s="22" t="s">
        <v>88</v>
      </c>
      <c r="E61" s="38">
        <v>654</v>
      </c>
      <c r="F61" s="39"/>
    </row>
    <row r="62" spans="2:6" ht="22.5" customHeight="1" x14ac:dyDescent="0.25">
      <c r="B62" s="2" t="s">
        <v>90</v>
      </c>
      <c r="C62" s="16" t="s">
        <v>32</v>
      </c>
      <c r="D62" s="16" t="s">
        <v>87</v>
      </c>
      <c r="E62" s="25">
        <v>379</v>
      </c>
      <c r="F62" s="18"/>
    </row>
    <row r="63" spans="2:6" x14ac:dyDescent="0.25">
      <c r="B63" s="4" t="s">
        <v>89</v>
      </c>
      <c r="C63" s="16" t="s">
        <v>33</v>
      </c>
      <c r="D63" s="16" t="s">
        <v>86</v>
      </c>
      <c r="E63" s="20">
        <v>168.7</v>
      </c>
      <c r="F63" s="18"/>
    </row>
    <row r="64" spans="2:6" x14ac:dyDescent="0.25">
      <c r="B64" s="4" t="s">
        <v>85</v>
      </c>
      <c r="C64" s="16" t="s">
        <v>34</v>
      </c>
      <c r="D64" s="16" t="s">
        <v>35</v>
      </c>
      <c r="E64" s="25">
        <v>179</v>
      </c>
      <c r="F64" s="18"/>
    </row>
    <row r="65" spans="2:6" x14ac:dyDescent="0.25">
      <c r="B65" s="4" t="s">
        <v>83</v>
      </c>
      <c r="C65" s="16" t="s">
        <v>84</v>
      </c>
      <c r="D65" s="16" t="s">
        <v>37</v>
      </c>
      <c r="E65" s="20">
        <v>384</v>
      </c>
      <c r="F65" s="18"/>
    </row>
    <row r="66" spans="2:6" x14ac:dyDescent="0.25">
      <c r="B66" s="4" t="s">
        <v>82</v>
      </c>
      <c r="C66" s="16" t="s">
        <v>40</v>
      </c>
      <c r="D66" s="16" t="s">
        <v>41</v>
      </c>
      <c r="E66" s="25">
        <v>232</v>
      </c>
      <c r="F66" s="18"/>
    </row>
    <row r="67" spans="2:6" x14ac:dyDescent="0.25">
      <c r="B67" s="4" t="s">
        <v>81</v>
      </c>
      <c r="C67" s="16" t="s">
        <v>42</v>
      </c>
      <c r="D67" s="16" t="s">
        <v>43</v>
      </c>
      <c r="E67" s="20">
        <v>285</v>
      </c>
      <c r="F67" s="18"/>
    </row>
    <row r="68" spans="2:6" ht="26.25" x14ac:dyDescent="0.25">
      <c r="B68" s="4" t="s">
        <v>80</v>
      </c>
      <c r="C68" s="16" t="s">
        <v>45</v>
      </c>
      <c r="D68" s="16" t="s">
        <v>46</v>
      </c>
      <c r="E68" s="25">
        <v>5435</v>
      </c>
      <c r="F68" s="18"/>
    </row>
    <row r="69" spans="2:6" ht="27" thickBot="1" x14ac:dyDescent="0.3">
      <c r="B69" s="4" t="s">
        <v>79</v>
      </c>
      <c r="C69" s="16" t="s">
        <v>47</v>
      </c>
      <c r="D69" s="16" t="s">
        <v>48</v>
      </c>
      <c r="E69" s="20">
        <v>3651</v>
      </c>
      <c r="F69" s="18"/>
    </row>
    <row r="70" spans="2:6" ht="9" customHeight="1" thickBot="1" x14ac:dyDescent="0.3">
      <c r="B70" s="56"/>
      <c r="C70" s="57"/>
      <c r="D70" s="57"/>
      <c r="E70" s="57"/>
      <c r="F70" s="58"/>
    </row>
    <row r="71" spans="2:6" ht="15.75" thickBot="1" x14ac:dyDescent="0.3">
      <c r="B71" s="54" t="s">
        <v>168</v>
      </c>
      <c r="C71" s="55"/>
      <c r="D71" s="55"/>
      <c r="E71" s="40"/>
      <c r="F71" s="41">
        <f>SUM(F44:F69)</f>
        <v>0</v>
      </c>
    </row>
    <row r="72" spans="2:6" ht="15.75" thickBot="1" x14ac:dyDescent="0.3">
      <c r="C72" s="42"/>
      <c r="D72" s="42"/>
      <c r="E72" s="42"/>
      <c r="F72" s="42"/>
    </row>
    <row r="73" spans="2:6" ht="15.75" thickBot="1" x14ac:dyDescent="0.3">
      <c r="B73" s="73" t="s">
        <v>167</v>
      </c>
      <c r="C73" s="74"/>
      <c r="D73" s="74"/>
      <c r="E73" s="43"/>
      <c r="F73" s="44">
        <f>F40</f>
        <v>0</v>
      </c>
    </row>
    <row r="74" spans="2:6" ht="15.75" thickBot="1" x14ac:dyDescent="0.3">
      <c r="B74" s="75" t="s">
        <v>168</v>
      </c>
      <c r="C74" s="76"/>
      <c r="D74" s="76"/>
      <c r="E74" s="45"/>
      <c r="F74" s="46">
        <f>F71</f>
        <v>0</v>
      </c>
    </row>
    <row r="75" spans="2:6" ht="15.75" thickBot="1" x14ac:dyDescent="0.3">
      <c r="B75" s="47" t="s">
        <v>169</v>
      </c>
      <c r="C75" s="48"/>
      <c r="D75" s="48"/>
      <c r="E75" s="49"/>
      <c r="F75" s="50">
        <f>F74+F73</f>
        <v>0</v>
      </c>
    </row>
    <row r="76" spans="2:6" ht="15.75" thickBot="1" x14ac:dyDescent="0.3">
      <c r="B76" s="47" t="s">
        <v>173</v>
      </c>
      <c r="C76" s="48"/>
      <c r="D76" s="48"/>
      <c r="E76" s="49"/>
      <c r="F76" s="50">
        <f>F75*4</f>
        <v>0</v>
      </c>
    </row>
  </sheetData>
  <dataConsolidate/>
  <mergeCells count="15">
    <mergeCell ref="B41:F41"/>
    <mergeCell ref="B42:F42"/>
    <mergeCell ref="B73:D73"/>
    <mergeCell ref="B74:D74"/>
    <mergeCell ref="B70:F70"/>
    <mergeCell ref="B71:D71"/>
    <mergeCell ref="B57:B60"/>
    <mergeCell ref="B3:F3"/>
    <mergeCell ref="B40:D40"/>
    <mergeCell ref="B39:F39"/>
    <mergeCell ref="B5:F5"/>
    <mergeCell ref="B4:F4"/>
    <mergeCell ref="B17:B20"/>
    <mergeCell ref="E17:E20"/>
    <mergeCell ref="F17:F20"/>
  </mergeCells>
  <hyperlinks>
    <hyperlink ref="B69" location="č.p.306!A1" display="č.p.306!A1" xr:uid="{C6CB465D-90CB-43A6-A2EC-7C0B32C64D64}"/>
    <hyperlink ref="B68" location="č.p.301!A1" display="č.p.301!A1" xr:uid="{11797B67-2A98-45A6-8BE3-F1F779C6D301}"/>
    <hyperlink ref="B67" location="č.p.26!A1" display="č.p.26!A1" xr:uid="{145739CB-89FA-49A8-BCE0-3570C6557691}"/>
    <hyperlink ref="B66" location="č.p.22!A1" display="č.p.22!A1" xr:uid="{F1086CA1-2474-4AF5-9FEE-AD89147E0D40}"/>
    <hyperlink ref="B65" location="č.p.925!A1" display="č.p.925!A1" xr:uid="{B453F52E-A66D-4652-9ABB-FB35C127BB7F}"/>
    <hyperlink ref="B64" location="č.p.329!A1" display="č.p.329!A1" xr:uid="{4D9646C4-ECFD-4B9A-B22C-F61B0E267AE2}"/>
    <hyperlink ref="B63" location="č.p.340!A1" display="č.p.340!A1" xr:uid="{B6C7445C-BD86-4FE1-9A56-E459B8754E04}"/>
    <hyperlink ref="B62" location="'č.p. 244'!A1" display="'č.p. 244'!A1" xr:uid="{5A9AEF5E-697E-4BC9-9923-1A5B65FA0C71}"/>
    <hyperlink ref="B57:B60" location="p.č.534!A1" display="p.č.534!A1" xr:uid="{B9F0B9D7-C9F1-4933-BED4-5C736C189917}"/>
    <hyperlink ref="B56" location="č.p.297!A1" display="č.p.297!A1" xr:uid="{CC5ABF45-F74B-42E6-8FD8-1B95D387C8A1}"/>
    <hyperlink ref="B61" location="č.p.890!A1" display="č.p.890!A1" xr:uid="{44A72420-EFE9-4983-ABFE-1C612CEF0A7D}"/>
    <hyperlink ref="B55" location="'č.p. 283'!A1" display="'č.p. 283'!A1" xr:uid="{050EBE46-8947-4256-8ECC-FBEEB293CDD2}"/>
    <hyperlink ref="B54" location="č.p.309!A1" display="č.p.309!A1" xr:uid="{58941A9D-6708-480A-955E-924E38EE8F5E}"/>
    <hyperlink ref="B53" location="č.p.315!A1" display="č.p.315!A1" xr:uid="{CACB9477-95F5-4C95-95B8-97E0D782336C}"/>
    <hyperlink ref="B52" location="č.p.314!A1" display="č.p.314!A1" xr:uid="{EF925C36-7BCB-412F-AFED-4A7CAF3C4791}"/>
    <hyperlink ref="B51" location="'č.p. 331'!A1" display="'č.p. 331'!A1" xr:uid="{D1AFF8BD-1793-49AB-94BD-678A01DEA0CD}"/>
    <hyperlink ref="B50" location="č.p.133!A1" display="č.p.133!A1" xr:uid="{2393DA0B-01B2-4150-AB5A-961BCC683564}"/>
    <hyperlink ref="B49" location="č.p.68!A1" display="č.p.68!A1" xr:uid="{BE1F444F-9E14-4FBD-B604-AC57B7108F4F}"/>
    <hyperlink ref="B48" location="č.p.1042!A1" display="č.p.1042!A1" xr:uid="{9495B9D4-8DDF-42A4-81A3-DE5B4E20CB88}"/>
    <hyperlink ref="B47" location="'PS sklad'!A1" display="'PS sklad'!A1" xr:uid="{4E2625EF-B36D-47E6-827B-DC786E0EA13A}"/>
    <hyperlink ref="B46" location="'Sm síň'!A1" display="'Sm síň'!A1" xr:uid="{3256702F-1C77-4F52-BFDD-5970F8DA2113}"/>
    <hyperlink ref="B45" location="PS!A1" display="PS!A1" xr:uid="{878BB803-5354-48C7-8192-7A4FBC7072AA}"/>
    <hyperlink ref="B44" location="ZUŠ!A1" display="ZUŠ!A1" xr:uid="{1E864929-AE74-4801-811A-F0C5EC820F63}"/>
    <hyperlink ref="B7" location="'KD Mniší'!A1" display="'KD Mniší'!A1" xr:uid="{B5EFB514-9D9A-4B3A-9367-FCE75735738D}"/>
    <hyperlink ref="B8" location="'ZUŠ Buriana'!A1" display="'ZUŠ Buriana'!A1" xr:uid="{098BE66D-7ECF-48F8-9465-8932422BC8A6}"/>
    <hyperlink ref="B9" location="'VS11'!A1" display="'VS11'!A1" xr:uid="{37E30ACD-1F06-4193-8E6A-BAE8BC2D56EF}"/>
    <hyperlink ref="B10" location="PZ!A1" display="PZ!A1" xr:uid="{488F588B-CDA2-494C-A9BD-84694E66FA08}"/>
    <hyperlink ref="B11" location="'KD Vlčovice'!A1" display="'KD Vlčovice'!A1" xr:uid="{505A850E-8E63-4147-A4EF-2210CFB58E4B}"/>
    <hyperlink ref="B12" location="'VS4'!A1" display="'VS4'!A1" xr:uid="{85C3532D-1A72-40DA-A155-01EDD23673EC}"/>
    <hyperlink ref="B13" location="'Klub Kamarád'!A1" display="'Klub Kamarád'!A1" xr:uid="{3E635D2B-33F6-4711-B074-DCC8030016E2}"/>
    <hyperlink ref="B14" location="Koupaliště!A1" display="Koupaliště!A1" xr:uid="{2160B428-1895-4191-99CE-8304A69DBB62}"/>
    <hyperlink ref="B15" location="'Krytý bazén'!A1" display="'Krytý bazén'!A1" xr:uid="{B4529564-B96B-43D9-A18D-507A196EAA65}"/>
    <hyperlink ref="B16" location="LS!A1" display="LS!A1" xr:uid="{77581268-597D-465E-A0CB-69E2E7097A46}"/>
    <hyperlink ref="B17:B20" location="ZS!A1" display="ZS!A1" xr:uid="{3A78EBBE-E591-4D26-A795-2C1E2A68F99B}"/>
    <hyperlink ref="B21" location="'Hřiště Lubina'!A1" display="'Hřiště Lubina'!A1" xr:uid="{015CC9BF-4E76-45E4-A30B-213A90598E09}"/>
    <hyperlink ref="B22" location="'Tělocvična Lubina'!A1" display="'Tělocvična Lubina'!A1" xr:uid="{F1F3D0FD-46F6-4A1B-A2B5-89B55860F59A}"/>
    <hyperlink ref="B23" location="DDM!A1" display="DDM!A1" xr:uid="{93767C01-D377-48EB-99F5-D7E6E698BB3E}"/>
    <hyperlink ref="B24" location="'ZŠ EZ pavilon'!A1" display="'ZŠ EZ pavilon'!A1" xr:uid="{8EECCB18-263A-4C70-95B6-D2B4A4BC412D}"/>
    <hyperlink ref="B25" location="'ZŠ EZ1'!A1" display="'ZŠ EZ1'!A1" xr:uid="{8DE5973E-C072-4630-986E-FD473BB541FB}"/>
    <hyperlink ref="B26" location="'ZŠ MH'!A1" display="'ZŠ MH'!A1" xr:uid="{6139DDB4-A853-4D35-8D98-07FF86C2AB3C}"/>
    <hyperlink ref="B27" location="'ZŠ Alšova'!A1" display="'ZŠ Alšova'!A1" xr:uid="{6DC664BB-BEF1-4FB4-90DB-C96255255E3C}"/>
    <hyperlink ref="B28" location="'ZŠ 17.l'!A1" display="'ZŠ 17.l'!A1" xr:uid="{5F1C25F7-FF2B-43DD-A077-BA65271E9ED4}"/>
    <hyperlink ref="B29" location="'MŠ Krátká'!A1" display="'MŠ Krátká'!A1" xr:uid="{25AF77F0-FE2A-4791-99ED-B39A5A4DAA46}"/>
    <hyperlink ref="B30" location="'MŠ Česká'!A1" display="'MŠ Česká'!A1" xr:uid="{0380B3E8-AA58-4C35-91E7-FEAE5E5BA707}"/>
    <hyperlink ref="B31" location="'MŠ Francouzská'!A1" display="'MŠ Francouzská'!A1" xr:uid="{6D1A2EBD-8DA5-4EA3-BA06-0122EFD6B63F}"/>
    <hyperlink ref="B32" location="'MŠ I.Š.'!A1" display="'MŠ I.Š.'!A1" xr:uid="{2C535DA3-96AC-43DA-B018-D60F2936F594}"/>
    <hyperlink ref="B33" location="'MŠ Jeřabinka'!A1" display="'MŠ Jeřabinka'!A1" xr:uid="{13053C92-F934-4AEF-87A7-151381AF7F5D}"/>
    <hyperlink ref="B35" location="'MŠ Záhumenní'!A1" display="'MŠ Záhumenní'!A1" xr:uid="{3780DF8E-915A-401E-A14E-33D6D34D3BF9}"/>
    <hyperlink ref="B38" location="'MŠ Lubina'!A1" display="'MŠ Lubina'!A1" xr:uid="{C381DDB5-D42C-4CB9-AA96-519D320EA58B}"/>
    <hyperlink ref="B34" location="Pošta!A1" display="Pošta!A1" xr:uid="{94C105DA-F57D-4A1B-9C14-CA2885D24C60}"/>
    <hyperlink ref="B36" location="'KOZ I'!A1" display="'KOZ I'!A1" xr:uid="{50500238-864F-49AA-8810-0A3B2B7A3CE3}"/>
    <hyperlink ref="B37" location="'KOZ II'!A1" display="'KOZ II'!A1" xr:uid="{E6DE748B-8A80-450B-A957-84C1B5D04FAD}"/>
  </hyperlinks>
  <pageMargins left="0.7" right="0.7" top="0.78740157499999996" bottom="0.78740157499999996" header="0.3" footer="0.3"/>
  <pageSetup paperSize="9" scale="83" fitToHeight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C73E25-F049-4D41-8BAA-A39001D0BA55}">
  <dimension ref="A1"/>
  <sheetViews>
    <sheetView workbookViewId="0">
      <selection activeCell="I38" sqref="I3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53FFE6-EA9D-4487-BFC9-63389A1401BC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3A4C8-CEF6-4D48-AD8B-FE5F1E36E9AB}">
  <dimension ref="A1"/>
  <sheetViews>
    <sheetView workbookViewId="0">
      <selection activeCell="K17" sqref="K17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0B350-626F-4015-B7FE-1E5FA09559C8}">
  <dimension ref="A1"/>
  <sheetViews>
    <sheetView workbookViewId="0">
      <selection activeCell="D35" sqref="D35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7DFE19-85EC-496B-8D95-E870618406B8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DE4F1-F8A9-41B7-8EAC-D7712336213C}">
  <dimension ref="A1"/>
  <sheetViews>
    <sheetView workbookViewId="0">
      <selection activeCell="E45" sqref="E45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162318-5142-4A82-8AD9-14CB88EE80D5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50550-05C8-411E-B1A0-3D15373153D4}">
  <dimension ref="A1"/>
  <sheetViews>
    <sheetView workbookViewId="0">
      <selection activeCell="C49" sqref="C49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8C989C-C0C5-4008-A8B2-3EFED1CA857A}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4564F8-84ED-44F5-84DC-520BA4B920BF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7A79E-8C76-4E57-9F94-770AD627C947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4B0DE9-2C1E-4E4E-A449-A89BEB1F092F}">
  <dimension ref="A1"/>
  <sheetViews>
    <sheetView workbookViewId="0">
      <selection activeCell="C28" sqref="C2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4BEBC0-6D8B-47B5-B6B4-EDA7E41D0147}">
  <dimension ref="A1"/>
  <sheetViews>
    <sheetView workbookViewId="0">
      <selection activeCell="N16" sqref="N16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0B2C-C353-4518-BB28-01BA485A68E2}">
  <dimension ref="A1"/>
  <sheetViews>
    <sheetView workbookViewId="0">
      <selection activeCell="D35" sqref="D35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71D923-6615-4B99-A5C9-F83486601A38}">
  <dimension ref="A1"/>
  <sheetViews>
    <sheetView workbookViewId="0">
      <selection activeCell="F43" sqref="F43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217ECD-62AE-4A3C-8B98-FA5E2FD99C4E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2FAFF-BBF6-4BFC-9D66-9CCB71085BAF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2577A3-B2D2-4FE8-A17B-6850596CE2AC}">
  <dimension ref="A1"/>
  <sheetViews>
    <sheetView workbookViewId="0">
      <selection activeCell="S18" sqref="S1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2387CB-EB52-4A9A-9169-ACBC46867033}">
  <dimension ref="A1"/>
  <sheetViews>
    <sheetView workbookViewId="0">
      <selection activeCell="I30" sqref="I30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C4206-EA32-4EBC-804D-5D927D70AC21}">
  <dimension ref="A1"/>
  <sheetViews>
    <sheetView workbookViewId="0">
      <selection activeCell="L10" sqref="L10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0D1BC8-A8A3-43DB-8BAF-6E40AD061241}">
  <dimension ref="A1"/>
  <sheetViews>
    <sheetView workbookViewId="0">
      <selection activeCell="A30" sqref="A30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B3A286-23BF-4955-9525-92200BD80E68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36E4C9-7333-47AC-BA7D-30B3240B6E9B}">
  <dimension ref="A1"/>
  <sheetViews>
    <sheetView workbookViewId="0">
      <selection activeCell="K33" sqref="K33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901F3-F1E7-4B5D-9812-69EF046BC600}">
  <dimension ref="A1"/>
  <sheetViews>
    <sheetView workbookViewId="0">
      <selection activeCell="J50" sqref="J50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751-8C20-4404-8BA5-8266D9997B23}">
  <dimension ref="A1"/>
  <sheetViews>
    <sheetView workbookViewId="0">
      <selection activeCell="C48" sqref="C4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F844BA-896E-4775-AD0E-64E6BB920390}">
  <dimension ref="A1"/>
  <sheetViews>
    <sheetView workbookViewId="0">
      <selection activeCell="J6" sqref="J6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0B2E60-1FE6-4CD1-9133-74C4029E2140}">
  <dimension ref="A1"/>
  <sheetViews>
    <sheetView workbookViewId="0">
      <selection activeCell="Q13" sqref="Q13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F33EBC-92E5-413D-AF21-7E0839C385E4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44690-7493-42EF-A18C-D904F867EAA6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9A888C-C364-4A3F-8420-8F7988A5B58D}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A99533-04B8-4075-B3CF-9991C321C5EB}">
  <dimension ref="A1"/>
  <sheetViews>
    <sheetView workbookViewId="0">
      <selection activeCell="C38" sqref="C3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9C6BB4-C065-4144-8AE5-BE36C624B4E1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E30E4C-74CB-48B7-AF91-5DD15F656C07}">
  <dimension ref="A1"/>
  <sheetViews>
    <sheetView workbookViewId="0">
      <selection activeCell="G44" sqref="G44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72499C-F8AD-4F34-B86D-86EEC29C653B}">
  <dimension ref="A1"/>
  <sheetViews>
    <sheetView workbookViewId="0">
      <selection activeCell="H39" sqref="H39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05737-8591-4B79-97CE-471EBB8288AE}">
  <dimension ref="A1"/>
  <sheetViews>
    <sheetView workbookViewId="0">
      <selection activeCell="Q34" sqref="Q34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125565-6972-473D-AD8A-152CCD8019DE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E465F-FA24-4341-978C-A0EC0C46CA2E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2FCDD4-5F32-4788-8E32-30E2CB7D074F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74CC77-28D3-45A9-91FB-9132A8F8E422}">
  <dimension ref="A1"/>
  <sheetViews>
    <sheetView workbookViewId="0">
      <selection activeCell="E48" sqref="E4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89D0C0-F17A-4140-A721-A557ADA55288}">
  <dimension ref="A1"/>
  <sheetViews>
    <sheetView workbookViewId="0">
      <selection activeCell="L11" sqref="L11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26B311-F7A4-4296-B299-B87B63AE5A38}">
  <dimension ref="A1"/>
  <sheetViews>
    <sheetView workbookViewId="0">
      <selection activeCell="L26" sqref="L26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F74CF9-F14E-4B3D-8F96-B57C6256A712}">
  <dimension ref="A1"/>
  <sheetViews>
    <sheetView workbookViewId="0">
      <selection activeCell="J26" sqref="J26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E0C638-8874-40BE-B428-11D67BEA652D}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30A319-C9F2-48D1-A32B-3527797FC2BE}">
  <dimension ref="A1"/>
  <sheetViews>
    <sheetView workbookViewId="0">
      <selection activeCell="B57" sqref="B53:C57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1847B0-BAC7-4740-AFC2-293ECE6D571A}">
  <dimension ref="A1"/>
  <sheetViews>
    <sheetView workbookViewId="0">
      <selection activeCell="B28" sqref="B28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52" sqref="B5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C9C676-2FFC-4DF2-BCB4-7E75212291B9}">
  <dimension ref="A1"/>
  <sheetViews>
    <sheetView workbookViewId="0">
      <selection activeCell="I9" sqref="I9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E88A6-E1C9-4C2D-B3A2-4946CE8F3A1F}">
  <dimension ref="A1"/>
  <sheetViews>
    <sheetView workbookViewId="0">
      <selection activeCell="M42" sqref="M4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B3F245-2338-4121-90BA-EE0673566766}">
  <dimension ref="A1"/>
  <sheetViews>
    <sheetView workbookViewId="0">
      <selection activeCell="B2" sqref="B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BC64A7-63D3-4174-92A3-01B47B696CB4}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03B5F-6B01-472B-A27F-67AC38F32E0A}">
  <dimension ref="A1"/>
  <sheetViews>
    <sheetView workbookViewId="0">
      <selection activeCell="D52" sqref="D52"/>
    </sheetView>
  </sheetViews>
  <sheetFormatPr defaultRowHeight="15" x14ac:dyDescent="0.25"/>
  <sheetData/>
  <pageMargins left="0.7" right="0.7" top="0.78740157499999996" bottom="0.78740157499999996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RowHeight="15" x14ac:dyDescent="0.25"/>
  <sheetData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53</vt:i4>
      </vt:variant>
    </vt:vector>
  </HeadingPairs>
  <TitlesOfParts>
    <vt:vector size="53" baseType="lpstr">
      <vt:lpstr>List1</vt:lpstr>
      <vt:lpstr>KD Mniší</vt:lpstr>
      <vt:lpstr>ZUŠ Buriana</vt:lpstr>
      <vt:lpstr>VS11</vt:lpstr>
      <vt:lpstr>PZ</vt:lpstr>
      <vt:lpstr>KD Vlčovice</vt:lpstr>
      <vt:lpstr>VS4</vt:lpstr>
      <vt:lpstr>Klub Kamarád</vt:lpstr>
      <vt:lpstr>Koupaliště</vt:lpstr>
      <vt:lpstr>Krytý bazén</vt:lpstr>
      <vt:lpstr>LS</vt:lpstr>
      <vt:lpstr>ZS</vt:lpstr>
      <vt:lpstr>Hřiště Lubina</vt:lpstr>
      <vt:lpstr>Tělocvična Lubina</vt:lpstr>
      <vt:lpstr>DDM</vt:lpstr>
      <vt:lpstr>ZŠ EZ pavilon</vt:lpstr>
      <vt:lpstr>ZŠ EZ1</vt:lpstr>
      <vt:lpstr>ZŠ MH</vt:lpstr>
      <vt:lpstr>ZŠ Alšova</vt:lpstr>
      <vt:lpstr>ZŠ 17.l</vt:lpstr>
      <vt:lpstr>MŠ Krátká</vt:lpstr>
      <vt:lpstr>MŠ Česká</vt:lpstr>
      <vt:lpstr>MŠ Francouzská</vt:lpstr>
      <vt:lpstr>MŠ I.Š.</vt:lpstr>
      <vt:lpstr>MŠ Jeřabinka</vt:lpstr>
      <vt:lpstr>Pošta</vt:lpstr>
      <vt:lpstr>MŠ Záhumenní</vt:lpstr>
      <vt:lpstr>KOZ I</vt:lpstr>
      <vt:lpstr>KOZ II</vt:lpstr>
      <vt:lpstr>MŠ Lubina</vt:lpstr>
      <vt:lpstr>ZUŠ</vt:lpstr>
      <vt:lpstr>PS</vt:lpstr>
      <vt:lpstr>Sm síň</vt:lpstr>
      <vt:lpstr>PS sklad</vt:lpstr>
      <vt:lpstr>č.p.1042</vt:lpstr>
      <vt:lpstr>č.p.68</vt:lpstr>
      <vt:lpstr>č.p.133</vt:lpstr>
      <vt:lpstr>č.p. 331</vt:lpstr>
      <vt:lpstr>č.p.314</vt:lpstr>
      <vt:lpstr>č.p.315</vt:lpstr>
      <vt:lpstr>č.p.309</vt:lpstr>
      <vt:lpstr>č.p. 283</vt:lpstr>
      <vt:lpstr>č.p.297</vt:lpstr>
      <vt:lpstr>p.č.534</vt:lpstr>
      <vt:lpstr>č.p.890</vt:lpstr>
      <vt:lpstr>č.p. 244</vt:lpstr>
      <vt:lpstr>č.p.340</vt:lpstr>
      <vt:lpstr>č.p.329</vt:lpstr>
      <vt:lpstr>č.p.925</vt:lpstr>
      <vt:lpstr>č.p.22</vt:lpstr>
      <vt:lpstr>č.p.26</vt:lpstr>
      <vt:lpstr>č.p.301</vt:lpstr>
      <vt:lpstr>č.p.306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Miloš Sopuch</dc:creator>
  <cp:lastModifiedBy>Lenka Szabó</cp:lastModifiedBy>
  <cp:lastPrinted>2023-06-14T07:35:23Z</cp:lastPrinted>
  <dcterms:created xsi:type="dcterms:W3CDTF">2016-11-22T12:59:59Z</dcterms:created>
  <dcterms:modified xsi:type="dcterms:W3CDTF">2023-07-31T07:45:59Z</dcterms:modified>
</cp:coreProperties>
</file>