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2435"/>
  </bookViews>
  <sheets>
    <sheet name="Hydroizolace bytového domu ul. " sheetId="2" r:id="rId1"/>
    <sheet name="List1" sheetId="1" r:id="rId2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41" i="2"/>
  <c r="G44" i="2"/>
  <c r="G47" i="2"/>
  <c r="G49" i="2"/>
  <c r="G59" i="2"/>
  <c r="G66" i="2"/>
  <c r="G77" i="2"/>
  <c r="G79" i="2"/>
  <c r="G88" i="2"/>
  <c r="G94" i="2"/>
  <c r="G113" i="2"/>
  <c r="G135" i="2" s="1"/>
  <c r="G131" i="2"/>
  <c r="G133" i="2"/>
  <c r="G134" i="2"/>
  <c r="G132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14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95" i="2"/>
  <c r="G90" i="2"/>
  <c r="G91" i="2"/>
  <c r="G92" i="2"/>
  <c r="G93" i="2"/>
  <c r="G89" i="2"/>
  <c r="G84" i="2"/>
  <c r="G85" i="2"/>
  <c r="G86" i="2"/>
  <c r="G87" i="2"/>
  <c r="G83" i="2"/>
  <c r="G82" i="2"/>
  <c r="G81" i="2"/>
  <c r="G80" i="2"/>
  <c r="G78" i="2"/>
  <c r="G76" i="2"/>
  <c r="G75" i="2"/>
  <c r="G74" i="2"/>
  <c r="G73" i="2"/>
  <c r="G72" i="2"/>
  <c r="G71" i="2"/>
  <c r="G70" i="2"/>
  <c r="G69" i="2"/>
  <c r="G68" i="2"/>
  <c r="G67" i="2"/>
  <c r="G61" i="2"/>
  <c r="G62" i="2"/>
  <c r="G63" i="2"/>
  <c r="G64" i="2"/>
  <c r="G65" i="2"/>
  <c r="G60" i="2"/>
  <c r="G58" i="2"/>
  <c r="G53" i="2"/>
  <c r="G54" i="2"/>
  <c r="G55" i="2"/>
  <c r="G56" i="2"/>
  <c r="G57" i="2"/>
  <c r="G52" i="2"/>
  <c r="G51" i="2"/>
  <c r="G50" i="2"/>
  <c r="G48" i="2"/>
  <c r="G46" i="2"/>
  <c r="G45" i="2"/>
  <c r="G43" i="2"/>
  <c r="G42" i="2"/>
  <c r="G40" i="2"/>
  <c r="G39" i="2"/>
  <c r="G38" i="2"/>
  <c r="G35" i="2"/>
  <c r="G36" i="2"/>
  <c r="G37" i="2"/>
  <c r="G34" i="2"/>
  <c r="G33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6" i="2"/>
  <c r="G15" i="2"/>
  <c r="G14" i="2"/>
</calcChain>
</file>

<file path=xl/sharedStrings.xml><?xml version="1.0" encoding="utf-8"?>
<sst xmlns="http://schemas.openxmlformats.org/spreadsheetml/2006/main" count="381" uniqueCount="251">
  <si>
    <t xml:space="preserve">ROZPOČET  </t>
  </si>
  <si>
    <t xml:space="preserve">Objekt:   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</si>
  <si>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</si>
  <si>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</si>
  <si>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</si>
  <si>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</si>
  <si>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</si>
  <si>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</si>
  <si>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</si>
  <si>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Hmotnost celkem</t>
  </si>
  <si>
    <t>1</t>
  </si>
  <si>
    <t>2</t>
  </si>
  <si>
    <t>3</t>
  </si>
  <si>
    <t>4</t>
  </si>
  <si>
    <t>5</t>
  </si>
  <si>
    <t>6</t>
  </si>
  <si>
    <t>7</t>
  </si>
  <si>
    <t>8</t>
  </si>
  <si>
    <t xml:space="preserve">Zemní práce   </t>
  </si>
  <si>
    <t>113106121</t>
  </si>
  <si>
    <t xml:space="preserve">Rozebrání dlažeb nebo dílců komunikací pro pěší z betonových nebo kamenných dlaždic - okapový chodník   </t>
  </si>
  <si>
    <t>m2</t>
  </si>
  <si>
    <t>113106123</t>
  </si>
  <si>
    <t xml:space="preserve">Rozebrání dlažeb ze zámkových dlaždic komunikací pro pěší ručně - přístupový chodník u RŠ   </t>
  </si>
  <si>
    <t>113107321</t>
  </si>
  <si>
    <t xml:space="preserve">Odstranění podkladu z kameniva drceného tl 100 mm strojně pl do 50 m2   </t>
  </si>
  <si>
    <t>113107323</t>
  </si>
  <si>
    <t xml:space="preserve">Odstranění podkladu z kameniva drceného tl 300 mm strojně pl do 50 m2   </t>
  </si>
  <si>
    <t>113204111</t>
  </si>
  <si>
    <t xml:space="preserve">Vytrhání obrub záhonových   </t>
  </si>
  <si>
    <t>m</t>
  </si>
  <si>
    <t>102154875</t>
  </si>
  <si>
    <t xml:space="preserve">Ruční kopání sond křížení inženýrských sítí   </t>
  </si>
  <si>
    <t>kpl</t>
  </si>
  <si>
    <t>132251254</t>
  </si>
  <si>
    <t xml:space="preserve">Hloubení rýh nezapažených š do 2000 mm v hornině třídy těžitelnosti I, skupiny 3 objem do 500 m3 strojně - hydroizolace   </t>
  </si>
  <si>
    <t>m3</t>
  </si>
  <si>
    <t>132212211</t>
  </si>
  <si>
    <t xml:space="preserve">Hloubení rýh š do 1200 mm v soudržných horninách třídy těžitelnosti I, skupiny 3 ručně - hydroizolace   </t>
  </si>
  <si>
    <t xml:space="preserve">Hloubení rýh nezapažených š do 2000 mm v hornině třídy těžitelnosti I, skupiny 3 objem do 500 m3 strojně - rozšíření schodiště   </t>
  </si>
  <si>
    <t>132254104</t>
  </si>
  <si>
    <t xml:space="preserve">Hloubení rýh zapažených š do 800 mm v hornině třídy těžitelnosti I, skupiny 3 objem přes 100 m3 strojně - kanalizace   </t>
  </si>
  <si>
    <t xml:space="preserve">Hloubení rýh š do 800 mm v soudržných horninách třídy těžitelnosti I, skupiny 3 ručně - kanalizace   </t>
  </si>
  <si>
    <t>1135128978</t>
  </si>
  <si>
    <t xml:space="preserve">Pažení části výkopu včetně odstranění   </t>
  </si>
  <si>
    <t>120001101</t>
  </si>
  <si>
    <t xml:space="preserve">Příplatek za ztížení vykopávky v blízkosti podzemního vedení   </t>
  </si>
  <si>
    <t>167101101</t>
  </si>
  <si>
    <t xml:space="preserve">Nakládání výkopku z hornin tř. 1 až 4 do 100 m3   </t>
  </si>
  <si>
    <t>162601602</t>
  </si>
  <si>
    <t xml:space="preserve">Vodorovné přemístění sypaniny z horniny tř 1 až 4 po suchu   </t>
  </si>
  <si>
    <t>145202157</t>
  </si>
  <si>
    <t xml:space="preserve">Poplatek za uložení zeminy z odkopů   </t>
  </si>
  <si>
    <t>t</t>
  </si>
  <si>
    <t>119001421</t>
  </si>
  <si>
    <t xml:space="preserve">Dočasné zajištění kabelů a kabelových tratí   </t>
  </si>
  <si>
    <t>174101101</t>
  </si>
  <si>
    <t xml:space="preserve">Zásyp jam, šachet rýh nebo kolem objektů sypaninou se zhutněním   </t>
  </si>
  <si>
    <t>175101101</t>
  </si>
  <si>
    <t xml:space="preserve">Obsyp potrubí bez prohození sypaniny z hornin tř. 1 až 4 uloženým do 3 m od kraje výkopu   </t>
  </si>
  <si>
    <t xml:space="preserve">Štěrkodrť fr. 0 - 8 mm pro obsyp potrubí   </t>
  </si>
  <si>
    <t>115101201</t>
  </si>
  <si>
    <t xml:space="preserve">Čerpání vody na dopravní výšku do 10 m průměrný přítok do 500 l/min   </t>
  </si>
  <si>
    <t>hod</t>
  </si>
  <si>
    <t>115101301</t>
  </si>
  <si>
    <t xml:space="preserve">Pohotovost čerpací soupravy pro dopravní výšku do 10 m přítok do 500 l/min   </t>
  </si>
  <si>
    <t>den</t>
  </si>
  <si>
    <t>182001131</t>
  </si>
  <si>
    <t xml:space="preserve">Plošná úprava terénu hornina tř 1 až 4 nerovnosti do +/-200 mm v rovinně a svahu do 1:5   </t>
  </si>
  <si>
    <t>181301103</t>
  </si>
  <si>
    <t xml:space="preserve">Rozprostření ornice tl. vrstvy do 200 mm pl do 500 m2 v rovině nebo ve svahu do 1:5   </t>
  </si>
  <si>
    <t>24</t>
  </si>
  <si>
    <t xml:space="preserve">Ornice pro terénní úpravy - jemně osetá   </t>
  </si>
  <si>
    <t>180402113</t>
  </si>
  <si>
    <t xml:space="preserve">Založení parkového trávníku výsevem ve svahu do 1:1   </t>
  </si>
  <si>
    <t>005724100</t>
  </si>
  <si>
    <t xml:space="preserve">osivo směs travní parková rekreační   </t>
  </si>
  <si>
    <t>kg</t>
  </si>
  <si>
    <t xml:space="preserve">Zakládání   </t>
  </si>
  <si>
    <t>289971211</t>
  </si>
  <si>
    <t xml:space="preserve">Vrstvy z geotextilií ve sklonu do 1:5 š do 3 m   </t>
  </si>
  <si>
    <t xml:space="preserve">Geotextilie netkaná ochranná   </t>
  </si>
  <si>
    <t xml:space="preserve">Svislé a kompletní konstrukce   </t>
  </si>
  <si>
    <t>320215478</t>
  </si>
  <si>
    <t xml:space="preserve">Zásyp rýh kamenivem   </t>
  </si>
  <si>
    <t xml:space="preserve">Kamenivo drcené fr. 16-32   </t>
  </si>
  <si>
    <t xml:space="preserve">Vodorovné konstrukce   </t>
  </si>
  <si>
    <t>451573111</t>
  </si>
  <si>
    <t xml:space="preserve">Lože pod potrubí otevřený výkop ze štěrkopísku   </t>
  </si>
  <si>
    <t xml:space="preserve">Komunikace   </t>
  </si>
  <si>
    <t>532021012</t>
  </si>
  <si>
    <t xml:space="preserve">Zásyp jam kamenivem včetně hutnění   </t>
  </si>
  <si>
    <t>15</t>
  </si>
  <si>
    <t xml:space="preserve">Kamenivo podkladní zásypové fr. 0 - 63   </t>
  </si>
  <si>
    <t>542102147</t>
  </si>
  <si>
    <t xml:space="preserve">Hutnění podkladní vrstvy z kameniva   </t>
  </si>
  <si>
    <t>542032587</t>
  </si>
  <si>
    <t xml:space="preserve">Lože dlažby ze struskodrtě vel. frakce 0/8 mm tl. 50 mm   </t>
  </si>
  <si>
    <t>562021214</t>
  </si>
  <si>
    <t xml:space="preserve">Očistění rozebrané hladké a zámkové dlažby   </t>
  </si>
  <si>
    <t>596211121</t>
  </si>
  <si>
    <t xml:space="preserve">Kladení zámkové dlažby komunikací pro pěší tl 60 mm   </t>
  </si>
  <si>
    <t>521023689</t>
  </si>
  <si>
    <t xml:space="preserve">Vibrování dlažby a vyplnění spár dlažby křemičitým pískem   </t>
  </si>
  <si>
    <t>564212011</t>
  </si>
  <si>
    <t xml:space="preserve">Montáž betonové dlažby hladké   </t>
  </si>
  <si>
    <t>14</t>
  </si>
  <si>
    <t xml:space="preserve">Dlažba betonová hladká 500 x 500 mm přírodní ( v případě použití nových či doplnění )   </t>
  </si>
  <si>
    <t>51</t>
  </si>
  <si>
    <t xml:space="preserve">Odstranění betonu na dně výkopu   </t>
  </si>
  <si>
    <t>R301</t>
  </si>
  <si>
    <t xml:space="preserve">Ruční sbíjení betonu bouracím kladivem   </t>
  </si>
  <si>
    <t>R302</t>
  </si>
  <si>
    <t xml:space="preserve">Ruční nakládka vybouraných hmot ve výkopu do lžíce od bagru   </t>
  </si>
  <si>
    <t>R303</t>
  </si>
  <si>
    <t xml:space="preserve">Traktorbagr kolový   </t>
  </si>
  <si>
    <t>997002611</t>
  </si>
  <si>
    <t xml:space="preserve">Nakládání suti a vybouraných hmot   </t>
  </si>
  <si>
    <t>979084216</t>
  </si>
  <si>
    <t xml:space="preserve">Vodorovná doprava vybouraných hmot po suchu   </t>
  </si>
  <si>
    <t>954520147</t>
  </si>
  <si>
    <t xml:space="preserve">Poplatek za uložení vybouraných hmot   </t>
  </si>
  <si>
    <t>711</t>
  </si>
  <si>
    <t xml:space="preserve">Izolace proti vodě, vlhkosti a plynům   </t>
  </si>
  <si>
    <t>711131821</t>
  </si>
  <si>
    <t xml:space="preserve">Odstranění izolace proti zemní vlhkosti svislé   </t>
  </si>
  <si>
    <t>711214597</t>
  </si>
  <si>
    <t xml:space="preserve">Zařezání fasády pro vyvýšení hydroizolace z horní strany   </t>
  </si>
  <si>
    <t>710214588</t>
  </si>
  <si>
    <t xml:space="preserve">Zařezání nopové folie   </t>
  </si>
  <si>
    <t>711112001</t>
  </si>
  <si>
    <t xml:space="preserve">Provedení izolace proti zemní vlhkosti svislé za studena nátěrem penetračním   </t>
  </si>
  <si>
    <t>111631490</t>
  </si>
  <si>
    <t xml:space="preserve">lak asfaltový PENETRAL ALP-M 9 kg   </t>
  </si>
  <si>
    <t>711142559</t>
  </si>
  <si>
    <t xml:space="preserve">Provedení izolace proti zemní vlhkosti pásy přitavením svislé NAIP   </t>
  </si>
  <si>
    <t>628331590</t>
  </si>
  <si>
    <t xml:space="preserve">pás těžký asfaltovaný DEK GLASS G 200 S 40   </t>
  </si>
  <si>
    <t>711161312</t>
  </si>
  <si>
    <t xml:space="preserve">Izolace proti zemní vlhkosti stěn foliemi   </t>
  </si>
  <si>
    <t xml:space="preserve">Izolace proti zemní vlhkosti - nopová folie tl. 8 mm   </t>
  </si>
  <si>
    <t xml:space="preserve">Spojovací materiál   </t>
  </si>
  <si>
    <t>764</t>
  </si>
  <si>
    <t xml:space="preserve">Konstrukce klempířské   </t>
  </si>
  <si>
    <t>764391210</t>
  </si>
  <si>
    <t xml:space="preserve">Krycí lišta nopové fólie včetně montáže a kotvícího materiálu   </t>
  </si>
  <si>
    <t>87</t>
  </si>
  <si>
    <t xml:space="preserve">Potrubí z trub plastických   </t>
  </si>
  <si>
    <t>871218113</t>
  </si>
  <si>
    <t xml:space="preserve">Kladení drenážního potrubí z flexibilního PVC průměru do 100 mm   </t>
  </si>
  <si>
    <t xml:space="preserve">Drenážní roura flexi PVC DN 100   </t>
  </si>
  <si>
    <t xml:space="preserve">Kladení drenážního potrubí z flexibilního PVC průměru do 160 mm   </t>
  </si>
  <si>
    <t xml:space="preserve">Drenážní roura flexi PVC DN 160   </t>
  </si>
  <si>
    <t>871313121</t>
  </si>
  <si>
    <t xml:space="preserve">Montáž potrubí z kanalizačních trub z PVC otevřený výkop sklon do 20 % DN 125   </t>
  </si>
  <si>
    <t>16</t>
  </si>
  <si>
    <t xml:space="preserve">Potrubí PVC DN 125 KG SN 4   </t>
  </si>
  <si>
    <t>956230214</t>
  </si>
  <si>
    <t xml:space="preserve">Napojení nového potrubí do stávající šachty jádrovým odvrtem přes typizovanou vsuvku ( jádrový odvrt, vsuvka, montáž )   </t>
  </si>
  <si>
    <t>851202101</t>
  </si>
  <si>
    <t xml:space="preserve">Revizní šachta PVC DN 315 ( š. dno, š. roura, š. poklop PVC )   </t>
  </si>
  <si>
    <t>ks</t>
  </si>
  <si>
    <t>88</t>
  </si>
  <si>
    <t xml:space="preserve">Dešťová kanalizace   </t>
  </si>
  <si>
    <t>871291811</t>
  </si>
  <si>
    <t xml:space="preserve">Demontáž stávajícího potrubí z polyetylenu do D 140 mm   </t>
  </si>
  <si>
    <t>34</t>
  </si>
  <si>
    <t xml:space="preserve">Koleno PVC KG SN 4 DN 125/30   </t>
  </si>
  <si>
    <t>39</t>
  </si>
  <si>
    <t xml:space="preserve">Spojka PVC DN 125   </t>
  </si>
  <si>
    <t>89</t>
  </si>
  <si>
    <t xml:space="preserve">Manipulace se schodištěm   </t>
  </si>
  <si>
    <t>271532212</t>
  </si>
  <si>
    <t xml:space="preserve">Podsyp pod základové konstrukce se zhutněním z hrubého kameniva frakce 16 až 32 mm   </t>
  </si>
  <si>
    <t>274321511</t>
  </si>
  <si>
    <t xml:space="preserve">Základové pasy ze ŽB bez zvýšených nároků na prostředí tř. C 25/30   </t>
  </si>
  <si>
    <t>274361821</t>
  </si>
  <si>
    <t xml:space="preserve">Výztuž základových pásů betonářskou ocelí 10 505 (R)   </t>
  </si>
  <si>
    <t>R76701</t>
  </si>
  <si>
    <t xml:space="preserve">Demontáž bočních zábradlí u schodištových stupnů ke zpětnému použití   </t>
  </si>
  <si>
    <t>R76702</t>
  </si>
  <si>
    <t xml:space="preserve">Demontáž ocelových lyžin ke zpětnému  použití   </t>
  </si>
  <si>
    <t>R76703</t>
  </si>
  <si>
    <t xml:space="preserve">Upalení ocelových nosníků, úprava spojovaných části před svařením, výroba ocelových ploten pro vyztužení spojů, výroba rozpěr pro ustavení nosníků, svařování nosníků a výztužných ploten, nátěr svařovaných části zinkovou barvou - subdodávka   </t>
  </si>
  <si>
    <t>R7612</t>
  </si>
  <si>
    <t xml:space="preserve">Zpětná montáž rozebraných ocelových lyžin   </t>
  </si>
  <si>
    <t>R7613</t>
  </si>
  <si>
    <t xml:space="preserve">Zpětná montáž rozebraného zábradlí   </t>
  </si>
  <si>
    <t>R901</t>
  </si>
  <si>
    <t xml:space="preserve">Demontáž prefabrikovaných schodnic ke zpětnému použití   </t>
  </si>
  <si>
    <t>R902</t>
  </si>
  <si>
    <t xml:space="preserve">Odřezání teracové dlažby šíře 30 cm s ručním odsekáním podkladu z betonu   </t>
  </si>
  <si>
    <t>961055111</t>
  </si>
  <si>
    <t xml:space="preserve">Bourání základů ze ŽB - prah   </t>
  </si>
  <si>
    <t>R910</t>
  </si>
  <si>
    <t xml:space="preserve">Zpetná montáž prefabrikovaných stupňů   </t>
  </si>
  <si>
    <t>R911</t>
  </si>
  <si>
    <t xml:space="preserve">Očistění, zpětná betonáž podkladu, dodávka a montáž teracové dlažby do flexibilního lepidla ( odstín dlažby se může trochu lišit )   </t>
  </si>
  <si>
    <t>R999</t>
  </si>
  <si>
    <t xml:space="preserve">Zakrytí terasy, vstupních dveří a fasády   </t>
  </si>
  <si>
    <t>R9990</t>
  </si>
  <si>
    <t xml:space="preserve">Lokální oprava fasády, zednické práce ( do 2 m2 ) - barva marmolitu se může trochu lišit   </t>
  </si>
  <si>
    <t>9</t>
  </si>
  <si>
    <t xml:space="preserve">Ostatní konstrukce a práce-bourání   </t>
  </si>
  <si>
    <t>956202101</t>
  </si>
  <si>
    <t xml:space="preserve">Vyjádření inženýrských sítí   </t>
  </si>
  <si>
    <t>956201253</t>
  </si>
  <si>
    <t xml:space="preserve">Vytyčení inženýrských sítí   </t>
  </si>
  <si>
    <t>962032231</t>
  </si>
  <si>
    <t xml:space="preserve">Bourání zdiva z cihel pálených nebo vápenopískových na MV nebo MVC přes 1 m3   </t>
  </si>
  <si>
    <t>945212141</t>
  </si>
  <si>
    <t xml:space="preserve">Lokální oprava zdiva - bude dle skutečnosti   </t>
  </si>
  <si>
    <t>952120542</t>
  </si>
  <si>
    <t xml:space="preserve">Očistění svislých stěn   </t>
  </si>
  <si>
    <t>952102147</t>
  </si>
  <si>
    <t xml:space="preserve">Vyřízení záboru + poplatek + povolení užívání na MÚ - zajistí investor na své náklady   </t>
  </si>
  <si>
    <t>954512154</t>
  </si>
  <si>
    <t xml:space="preserve">VRN, dopravné, režie   </t>
  </si>
  <si>
    <t>945152485</t>
  </si>
  <si>
    <t xml:space="preserve">Manipulace s anglickými dvorky   </t>
  </si>
  <si>
    <t>952010148</t>
  </si>
  <si>
    <t xml:space="preserve">Zajištění výkopu zábranami a páskami   </t>
  </si>
  <si>
    <t>962020354</t>
  </si>
  <si>
    <t xml:space="preserve">Provizorní zakrytí výkopu přístupových chodníku pontonovými plechy včetně odstranění po dokončení díla   </t>
  </si>
  <si>
    <t>945101010</t>
  </si>
  <si>
    <t>916331112</t>
  </si>
  <si>
    <t xml:space="preserve">Osazení zahradního obrubníku betonového do lože z betonu s boční opěrou   </t>
  </si>
  <si>
    <t>59217001</t>
  </si>
  <si>
    <t xml:space="preserve">obrubník betonový zahradní 1000x50x200mm   </t>
  </si>
  <si>
    <t>35</t>
  </si>
  <si>
    <t xml:space="preserve">Beton stavební C 16/20 B 20   </t>
  </si>
  <si>
    <t>91</t>
  </si>
  <si>
    <t xml:space="preserve">Hromosvod   </t>
  </si>
  <si>
    <t>984512177</t>
  </si>
  <si>
    <t xml:space="preserve">Demontáž stávajícího hromosvodu,  montáž nového hromosvodu ve výkopu v délce 96 m včetně materiálů, výměna svislých svodů ve výkopu a na fasádě pod ochrannou trubkou včetně napojení, doplnění označníku,  revize nového hromosvodu   </t>
  </si>
  <si>
    <t>99</t>
  </si>
  <si>
    <t xml:space="preserve">Přesun hmot   </t>
  </si>
  <si>
    <t>998456202</t>
  </si>
  <si>
    <t xml:space="preserve">Přesun hmot pro pozemní komunikace ( materiál, lidi, technika )   </t>
  </si>
  <si>
    <t xml:space="preserve">Celkem bez DPH  </t>
  </si>
  <si>
    <t>Zpracoval:</t>
  </si>
  <si>
    <t xml:space="preserve">Zhotovitel:   </t>
  </si>
  <si>
    <t>Datum:</t>
  </si>
  <si>
    <t xml:space="preserve">Objednatel:   </t>
  </si>
  <si>
    <t>Město Kopřivnice, Štefánikova 1163/12,  742 21</t>
  </si>
  <si>
    <t>Místo:</t>
  </si>
  <si>
    <t>BD Alšova 1144/11, Kopřivnice</t>
  </si>
  <si>
    <t xml:space="preserve">Stavba:   </t>
  </si>
  <si>
    <t>Hydroizolace bytového domu ul. Alšova 1144/11 v Kopřivnici - horní + boční strana</t>
  </si>
  <si>
    <t>Bytový dům</t>
  </si>
  <si>
    <t>Stavební práce a úpravy na teplovodu - dle skutečnosti    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</si>
</sst>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12">
    <font>
      <sz val="11"/>
      <color theme="1"/>
      <name val="Calibri"/>
      <family val="2"/>
      <charset val="238"/>
      <scheme val="minor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45">
    <xf numFmtId="0" fontId="0" fillId="0" borderId="0" xfId="0"/>
    <xf numFmtId="0" fontId="2" fillId="0" borderId="0" xfId="1" applyFont="1" applyBorder="1" applyAlignment="1" applyProtection="1">
      <alignment horizontal="center" vertical="center"/>
    </xf>
    <xf numFmtId="0" fontId="1" fillId="0" borderId="0" xfId="1" applyAlignment="1">
      <alignment horizontal="left" vertical="top"/>
      <protection locked="0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 vertical="center"/>
    </xf>
    <xf numFmtId="164" fontId="4" fillId="0" borderId="0" xfId="1" applyNumberFormat="1" applyFont="1" applyAlignment="1" applyProtection="1">
      <alignment horizontal="center" vertical="top"/>
    </xf>
    <xf numFmtId="0" fontId="5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left" vertical="top" wrapText="1"/>
    </xf>
    <xf numFmtId="165" fontId="6" fillId="0" borderId="0" xfId="1" applyNumberFormat="1" applyFont="1" applyAlignment="1" applyProtection="1">
      <alignment horizontal="right" vertical="top"/>
    </xf>
    <xf numFmtId="166" fontId="5" fillId="0" borderId="0" xfId="1" applyNumberFormat="1" applyFont="1" applyAlignment="1" applyProtection="1">
      <alignment horizontal="right" vertical="top"/>
    </xf>
    <xf numFmtId="165" fontId="5" fillId="0" borderId="0" xfId="1" applyNumberFormat="1" applyFont="1" applyAlignment="1" applyProtection="1">
      <alignment horizontal="right" vertical="top"/>
    </xf>
    <xf numFmtId="0" fontId="7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 vertical="top" wrapText="1"/>
    </xf>
    <xf numFmtId="165" fontId="7" fillId="0" borderId="0" xfId="1" applyNumberFormat="1" applyFont="1" applyAlignment="1" applyProtection="1">
      <alignment horizontal="right" vertical="top"/>
    </xf>
    <xf numFmtId="166" fontId="7" fillId="0" borderId="0" xfId="1" applyNumberFormat="1" applyFont="1" applyAlignment="1" applyProtection="1">
      <alignment horizontal="right" vertical="top"/>
    </xf>
    <xf numFmtId="0" fontId="5" fillId="0" borderId="0" xfId="1" applyFont="1" applyAlignment="1" applyProtection="1">
      <alignment horizontal="left"/>
    </xf>
    <xf numFmtId="0" fontId="8" fillId="2" borderId="1" xfId="1" applyFont="1" applyFill="1" applyBorder="1" applyAlignment="1" applyProtection="1">
      <alignment horizontal="center" vertical="center" wrapText="1"/>
    </xf>
    <xf numFmtId="164" fontId="9" fillId="0" borderId="0" xfId="1" applyNumberFormat="1" applyFont="1" applyAlignment="1">
      <alignment horizontal="center"/>
      <protection locked="0"/>
    </xf>
    <xf numFmtId="0" fontId="9" fillId="0" borderId="0" xfId="1" applyFont="1" applyAlignment="1">
      <alignment horizontal="left" wrapText="1"/>
      <protection locked="0"/>
    </xf>
    <xf numFmtId="165" fontId="9" fillId="0" borderId="0" xfId="1" applyNumberFormat="1" applyFont="1" applyAlignment="1">
      <alignment horizontal="right"/>
      <protection locked="0"/>
    </xf>
    <xf numFmtId="166" fontId="9" fillId="0" borderId="0" xfId="1" applyNumberFormat="1" applyFont="1" applyAlignment="1">
      <alignment horizontal="right"/>
      <protection locked="0"/>
    </xf>
    <xf numFmtId="164" fontId="6" fillId="0" borderId="1" xfId="1" applyNumberFormat="1" applyFont="1" applyBorder="1" applyAlignment="1">
      <alignment horizontal="center"/>
      <protection locked="0"/>
    </xf>
    <xf numFmtId="0" fontId="6" fillId="0" borderId="1" xfId="1" applyFont="1" applyBorder="1" applyAlignment="1">
      <alignment horizontal="left" wrapText="1"/>
      <protection locked="0"/>
    </xf>
    <xf numFmtId="165" fontId="6" fillId="0" borderId="1" xfId="1" applyNumberFormat="1" applyFont="1" applyBorder="1" applyAlignment="1">
      <alignment horizontal="right"/>
      <protection locked="0"/>
    </xf>
    <xf numFmtId="166" fontId="6" fillId="0" borderId="1" xfId="1" applyNumberFormat="1" applyFont="1" applyBorder="1" applyAlignment="1">
      <alignment horizontal="right"/>
      <protection locked="0"/>
    </xf>
    <xf numFmtId="164" fontId="10" fillId="0" borderId="1" xfId="1" applyNumberFormat="1" applyFont="1" applyBorder="1" applyAlignment="1">
      <alignment horizontal="center"/>
      <protection locked="0"/>
    </xf>
    <xf numFmtId="0" fontId="10" fillId="0" borderId="1" xfId="1" applyFont="1" applyBorder="1" applyAlignment="1">
      <alignment horizontal="left" wrapText="1"/>
      <protection locked="0"/>
    </xf>
    <xf numFmtId="165" fontId="10" fillId="0" borderId="1" xfId="1" applyNumberFormat="1" applyFont="1" applyBorder="1" applyAlignment="1">
      <alignment horizontal="right"/>
      <protection locked="0"/>
    </xf>
    <xf numFmtId="166" fontId="10" fillId="0" borderId="1" xfId="1" applyNumberFormat="1" applyFont="1" applyBorder="1" applyAlignment="1">
      <alignment horizontal="right"/>
      <protection locked="0"/>
    </xf>
    <xf numFmtId="164" fontId="11" fillId="0" borderId="0" xfId="1" applyNumberFormat="1" applyFont="1" applyAlignment="1">
      <alignment horizontal="center"/>
      <protection locked="0"/>
    </xf>
    <xf numFmtId="0" fontId="11" fillId="0" borderId="0" xfId="1" applyFont="1" applyAlignment="1">
      <alignment horizontal="left" wrapText="1"/>
      <protection locked="0"/>
    </xf>
    <xf numFmtId="165" fontId="11" fillId="0" borderId="0" xfId="1" applyNumberFormat="1" applyFont="1" applyAlignment="1">
      <alignment horizontal="right"/>
      <protection locked="0"/>
    </xf>
    <xf numFmtId="166" fontId="11" fillId="0" borderId="0" xfId="1" applyNumberFormat="1" applyFont="1" applyAlignment="1">
      <alignment horizontal="right"/>
      <protection locked="0"/>
    </xf>
    <xf numFmtId="164" fontId="1" fillId="0" borderId="0" xfId="1" applyNumberFormat="1" applyAlignment="1">
      <alignment horizontal="center" vertical="top"/>
      <protection locked="0"/>
    </xf>
    <xf numFmtId="0" fontId="1" fillId="0" borderId="0" xfId="1" applyAlignment="1">
      <alignment horizontal="left" vertical="top" wrapText="1"/>
      <protection locked="0"/>
    </xf>
    <xf numFmtId="165" fontId="1" fillId="0" borderId="0" xfId="1" applyNumberFormat="1" applyAlignment="1">
      <alignment horizontal="right" vertical="top"/>
      <protection locked="0"/>
    </xf>
    <xf numFmtId="166" fontId="1" fillId="0" borderId="0" xfId="1" applyNumberFormat="1" applyAlignment="1">
      <alignment horizontal="right" vertical="top"/>
      <protection locked="0"/>
    </xf>
    <xf numFmtId="0" fontId="1" fillId="0" borderId="0" xfId="1" applyFont="1" applyAlignment="1">
      <alignment horizontal="left" vertical="top"/>
      <protection locked="0"/>
    </xf>
    <xf numFmtId="0" fontId="7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7" fillId="0" borderId="0" xfId="1" applyFont="1" applyAlignment="1" applyProtection="1"/>
    <xf numFmtId="0" fontId="3" fillId="0" borderId="0" xfId="1" applyFont="1" applyAlignment="1" applyProtection="1"/>
    <xf numFmtId="166" fontId="6" fillId="3" borderId="1" xfId="1" applyNumberFormat="1" applyFont="1" applyFill="1" applyBorder="1" applyAlignment="1">
      <alignment horizontal="right"/>
      <protection locked="0"/>
    </xf>
    <xf numFmtId="166" fontId="10" fillId="3" borderId="1" xfId="1" applyNumberFormat="1" applyFont="1" applyFill="1" applyBorder="1" applyAlignment="1">
      <alignment horizontal="right"/>
      <protection locked="0"/>
    </xf>
    <xf numFmtId="166" fontId="6" fillId="0" borderId="1" xfId="1" applyNumberFormat="1" applyFont="1" applyFill="1" applyBorder="1" applyAlignment="1">
      <alignment horizontal="righ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showGridLines="0" tabSelected="1" defaultGridColor="0" topLeftCell="A103" colorId="8" workbookViewId="0">
      <selection activeCell="C123" sqref="C123"/>
    </sheetView>
  </sheetViews>
  <sheetFormatPr defaultColWidth="9" defaultRowHeight="12" customHeight="1"/>
  <cols>
    <col min="1" max="1" width="10.140625" style="33" bestFit="1" customWidth="1"/>
    <col min="2" max="2" width="13.28515625" style="34" customWidth="1"/>
    <col min="3" max="3" width="69.7109375" style="34" customWidth="1"/>
    <col min="4" max="4" width="4.7109375" style="34" customWidth="1"/>
    <col min="5" max="5" width="9.7109375" style="35" customWidth="1"/>
    <col min="6" max="6" width="11.42578125" style="36" customWidth="1"/>
    <col min="7" max="7" width="15.28515625" style="36" customWidth="1"/>
    <col min="8" max="8" width="11.42578125" style="35" customWidth="1"/>
    <col min="9" max="256" width="9" style="37"/>
    <col min="257" max="257" width="3.28515625" style="37" customWidth="1"/>
    <col min="258" max="258" width="13.28515625" style="37" customWidth="1"/>
    <col min="259" max="259" width="69.7109375" style="37" customWidth="1"/>
    <col min="260" max="260" width="4.7109375" style="37" customWidth="1"/>
    <col min="261" max="261" width="9.7109375" style="37" customWidth="1"/>
    <col min="262" max="262" width="11.42578125" style="37" customWidth="1"/>
    <col min="263" max="263" width="15.28515625" style="37" customWidth="1"/>
    <col min="264" max="264" width="11.42578125" style="37" customWidth="1"/>
    <col min="265" max="512" width="9" style="37"/>
    <col min="513" max="513" width="3.28515625" style="37" customWidth="1"/>
    <col min="514" max="514" width="13.28515625" style="37" customWidth="1"/>
    <col min="515" max="515" width="69.7109375" style="37" customWidth="1"/>
    <col min="516" max="516" width="4.7109375" style="37" customWidth="1"/>
    <col min="517" max="517" width="9.7109375" style="37" customWidth="1"/>
    <col min="518" max="518" width="11.42578125" style="37" customWidth="1"/>
    <col min="519" max="519" width="15.28515625" style="37" customWidth="1"/>
    <col min="520" max="520" width="11.42578125" style="37" customWidth="1"/>
    <col min="521" max="768" width="9" style="37"/>
    <col min="769" max="769" width="3.28515625" style="37" customWidth="1"/>
    <col min="770" max="770" width="13.28515625" style="37" customWidth="1"/>
    <col min="771" max="771" width="69.7109375" style="37" customWidth="1"/>
    <col min="772" max="772" width="4.7109375" style="37" customWidth="1"/>
    <col min="773" max="773" width="9.7109375" style="37" customWidth="1"/>
    <col min="774" max="774" width="11.42578125" style="37" customWidth="1"/>
    <col min="775" max="775" width="15.28515625" style="37" customWidth="1"/>
    <col min="776" max="776" width="11.42578125" style="37" customWidth="1"/>
    <col min="777" max="1024" width="9" style="37"/>
    <col min="1025" max="1025" width="3.28515625" style="37" customWidth="1"/>
    <col min="1026" max="1026" width="13.28515625" style="37" customWidth="1"/>
    <col min="1027" max="1027" width="69.7109375" style="37" customWidth="1"/>
    <col min="1028" max="1028" width="4.7109375" style="37" customWidth="1"/>
    <col min="1029" max="1029" width="9.7109375" style="37" customWidth="1"/>
    <col min="1030" max="1030" width="11.42578125" style="37" customWidth="1"/>
    <col min="1031" max="1031" width="15.28515625" style="37" customWidth="1"/>
    <col min="1032" max="1032" width="11.42578125" style="37" customWidth="1"/>
    <col min="1033" max="1280" width="9" style="37"/>
    <col min="1281" max="1281" width="3.28515625" style="37" customWidth="1"/>
    <col min="1282" max="1282" width="13.28515625" style="37" customWidth="1"/>
    <col min="1283" max="1283" width="69.7109375" style="37" customWidth="1"/>
    <col min="1284" max="1284" width="4.7109375" style="37" customWidth="1"/>
    <col min="1285" max="1285" width="9.7109375" style="37" customWidth="1"/>
    <col min="1286" max="1286" width="11.42578125" style="37" customWidth="1"/>
    <col min="1287" max="1287" width="15.28515625" style="37" customWidth="1"/>
    <col min="1288" max="1288" width="11.42578125" style="37" customWidth="1"/>
    <col min="1289" max="1536" width="9" style="37"/>
    <col min="1537" max="1537" width="3.28515625" style="37" customWidth="1"/>
    <col min="1538" max="1538" width="13.28515625" style="37" customWidth="1"/>
    <col min="1539" max="1539" width="69.7109375" style="37" customWidth="1"/>
    <col min="1540" max="1540" width="4.7109375" style="37" customWidth="1"/>
    <col min="1541" max="1541" width="9.7109375" style="37" customWidth="1"/>
    <col min="1542" max="1542" width="11.42578125" style="37" customWidth="1"/>
    <col min="1543" max="1543" width="15.28515625" style="37" customWidth="1"/>
    <col min="1544" max="1544" width="11.42578125" style="37" customWidth="1"/>
    <col min="1545" max="1792" width="9" style="37"/>
    <col min="1793" max="1793" width="3.28515625" style="37" customWidth="1"/>
    <col min="1794" max="1794" width="13.28515625" style="37" customWidth="1"/>
    <col min="1795" max="1795" width="69.7109375" style="37" customWidth="1"/>
    <col min="1796" max="1796" width="4.7109375" style="37" customWidth="1"/>
    <col min="1797" max="1797" width="9.7109375" style="37" customWidth="1"/>
    <col min="1798" max="1798" width="11.42578125" style="37" customWidth="1"/>
    <col min="1799" max="1799" width="15.28515625" style="37" customWidth="1"/>
    <col min="1800" max="1800" width="11.42578125" style="37" customWidth="1"/>
    <col min="1801" max="2048" width="9" style="37"/>
    <col min="2049" max="2049" width="3.28515625" style="37" customWidth="1"/>
    <col min="2050" max="2050" width="13.28515625" style="37" customWidth="1"/>
    <col min="2051" max="2051" width="69.7109375" style="37" customWidth="1"/>
    <col min="2052" max="2052" width="4.7109375" style="37" customWidth="1"/>
    <col min="2053" max="2053" width="9.7109375" style="37" customWidth="1"/>
    <col min="2054" max="2054" width="11.42578125" style="37" customWidth="1"/>
    <col min="2055" max="2055" width="15.28515625" style="37" customWidth="1"/>
    <col min="2056" max="2056" width="11.42578125" style="37" customWidth="1"/>
    <col min="2057" max="2304" width="9" style="37"/>
    <col min="2305" max="2305" width="3.28515625" style="37" customWidth="1"/>
    <col min="2306" max="2306" width="13.28515625" style="37" customWidth="1"/>
    <col min="2307" max="2307" width="69.7109375" style="37" customWidth="1"/>
    <col min="2308" max="2308" width="4.7109375" style="37" customWidth="1"/>
    <col min="2309" max="2309" width="9.7109375" style="37" customWidth="1"/>
    <col min="2310" max="2310" width="11.42578125" style="37" customWidth="1"/>
    <col min="2311" max="2311" width="15.28515625" style="37" customWidth="1"/>
    <col min="2312" max="2312" width="11.42578125" style="37" customWidth="1"/>
    <col min="2313" max="2560" width="9" style="37"/>
    <col min="2561" max="2561" width="3.28515625" style="37" customWidth="1"/>
    <col min="2562" max="2562" width="13.28515625" style="37" customWidth="1"/>
    <col min="2563" max="2563" width="69.7109375" style="37" customWidth="1"/>
    <col min="2564" max="2564" width="4.7109375" style="37" customWidth="1"/>
    <col min="2565" max="2565" width="9.7109375" style="37" customWidth="1"/>
    <col min="2566" max="2566" width="11.42578125" style="37" customWidth="1"/>
    <col min="2567" max="2567" width="15.28515625" style="37" customWidth="1"/>
    <col min="2568" max="2568" width="11.42578125" style="37" customWidth="1"/>
    <col min="2569" max="2816" width="9" style="37"/>
    <col min="2817" max="2817" width="3.28515625" style="37" customWidth="1"/>
    <col min="2818" max="2818" width="13.28515625" style="37" customWidth="1"/>
    <col min="2819" max="2819" width="69.7109375" style="37" customWidth="1"/>
    <col min="2820" max="2820" width="4.7109375" style="37" customWidth="1"/>
    <col min="2821" max="2821" width="9.7109375" style="37" customWidth="1"/>
    <col min="2822" max="2822" width="11.42578125" style="37" customWidth="1"/>
    <col min="2823" max="2823" width="15.28515625" style="37" customWidth="1"/>
    <col min="2824" max="2824" width="11.42578125" style="37" customWidth="1"/>
    <col min="2825" max="3072" width="9" style="37"/>
    <col min="3073" max="3073" width="3.28515625" style="37" customWidth="1"/>
    <col min="3074" max="3074" width="13.28515625" style="37" customWidth="1"/>
    <col min="3075" max="3075" width="69.7109375" style="37" customWidth="1"/>
    <col min="3076" max="3076" width="4.7109375" style="37" customWidth="1"/>
    <col min="3077" max="3077" width="9.7109375" style="37" customWidth="1"/>
    <col min="3078" max="3078" width="11.42578125" style="37" customWidth="1"/>
    <col min="3079" max="3079" width="15.28515625" style="37" customWidth="1"/>
    <col min="3080" max="3080" width="11.42578125" style="37" customWidth="1"/>
    <col min="3081" max="3328" width="9" style="37"/>
    <col min="3329" max="3329" width="3.28515625" style="37" customWidth="1"/>
    <col min="3330" max="3330" width="13.28515625" style="37" customWidth="1"/>
    <col min="3331" max="3331" width="69.7109375" style="37" customWidth="1"/>
    <col min="3332" max="3332" width="4.7109375" style="37" customWidth="1"/>
    <col min="3333" max="3333" width="9.7109375" style="37" customWidth="1"/>
    <col min="3334" max="3334" width="11.42578125" style="37" customWidth="1"/>
    <col min="3335" max="3335" width="15.28515625" style="37" customWidth="1"/>
    <col min="3336" max="3336" width="11.42578125" style="37" customWidth="1"/>
    <col min="3337" max="3584" width="9" style="37"/>
    <col min="3585" max="3585" width="3.28515625" style="37" customWidth="1"/>
    <col min="3586" max="3586" width="13.28515625" style="37" customWidth="1"/>
    <col min="3587" max="3587" width="69.7109375" style="37" customWidth="1"/>
    <col min="3588" max="3588" width="4.7109375" style="37" customWidth="1"/>
    <col min="3589" max="3589" width="9.7109375" style="37" customWidth="1"/>
    <col min="3590" max="3590" width="11.42578125" style="37" customWidth="1"/>
    <col min="3591" max="3591" width="15.28515625" style="37" customWidth="1"/>
    <col min="3592" max="3592" width="11.42578125" style="37" customWidth="1"/>
    <col min="3593" max="3840" width="9" style="37"/>
    <col min="3841" max="3841" width="3.28515625" style="37" customWidth="1"/>
    <col min="3842" max="3842" width="13.28515625" style="37" customWidth="1"/>
    <col min="3843" max="3843" width="69.7109375" style="37" customWidth="1"/>
    <col min="3844" max="3844" width="4.7109375" style="37" customWidth="1"/>
    <col min="3845" max="3845" width="9.7109375" style="37" customWidth="1"/>
    <col min="3846" max="3846" width="11.42578125" style="37" customWidth="1"/>
    <col min="3847" max="3847" width="15.28515625" style="37" customWidth="1"/>
    <col min="3848" max="3848" width="11.42578125" style="37" customWidth="1"/>
    <col min="3849" max="4096" width="9" style="37"/>
    <col min="4097" max="4097" width="3.28515625" style="37" customWidth="1"/>
    <col min="4098" max="4098" width="13.28515625" style="37" customWidth="1"/>
    <col min="4099" max="4099" width="69.7109375" style="37" customWidth="1"/>
    <col min="4100" max="4100" width="4.7109375" style="37" customWidth="1"/>
    <col min="4101" max="4101" width="9.7109375" style="37" customWidth="1"/>
    <col min="4102" max="4102" width="11.42578125" style="37" customWidth="1"/>
    <col min="4103" max="4103" width="15.28515625" style="37" customWidth="1"/>
    <col min="4104" max="4104" width="11.42578125" style="37" customWidth="1"/>
    <col min="4105" max="4352" width="9" style="37"/>
    <col min="4353" max="4353" width="3.28515625" style="37" customWidth="1"/>
    <col min="4354" max="4354" width="13.28515625" style="37" customWidth="1"/>
    <col min="4355" max="4355" width="69.7109375" style="37" customWidth="1"/>
    <col min="4356" max="4356" width="4.7109375" style="37" customWidth="1"/>
    <col min="4357" max="4357" width="9.7109375" style="37" customWidth="1"/>
    <col min="4358" max="4358" width="11.42578125" style="37" customWidth="1"/>
    <col min="4359" max="4359" width="15.28515625" style="37" customWidth="1"/>
    <col min="4360" max="4360" width="11.42578125" style="37" customWidth="1"/>
    <col min="4361" max="4608" width="9" style="37"/>
    <col min="4609" max="4609" width="3.28515625" style="37" customWidth="1"/>
    <col min="4610" max="4610" width="13.28515625" style="37" customWidth="1"/>
    <col min="4611" max="4611" width="69.7109375" style="37" customWidth="1"/>
    <col min="4612" max="4612" width="4.7109375" style="37" customWidth="1"/>
    <col min="4613" max="4613" width="9.7109375" style="37" customWidth="1"/>
    <col min="4614" max="4614" width="11.42578125" style="37" customWidth="1"/>
    <col min="4615" max="4615" width="15.28515625" style="37" customWidth="1"/>
    <col min="4616" max="4616" width="11.42578125" style="37" customWidth="1"/>
    <col min="4617" max="4864" width="9" style="37"/>
    <col min="4865" max="4865" width="3.28515625" style="37" customWidth="1"/>
    <col min="4866" max="4866" width="13.28515625" style="37" customWidth="1"/>
    <col min="4867" max="4867" width="69.7109375" style="37" customWidth="1"/>
    <col min="4868" max="4868" width="4.7109375" style="37" customWidth="1"/>
    <col min="4869" max="4869" width="9.7109375" style="37" customWidth="1"/>
    <col min="4870" max="4870" width="11.42578125" style="37" customWidth="1"/>
    <col min="4871" max="4871" width="15.28515625" style="37" customWidth="1"/>
    <col min="4872" max="4872" width="11.42578125" style="37" customWidth="1"/>
    <col min="4873" max="5120" width="9" style="37"/>
    <col min="5121" max="5121" width="3.28515625" style="37" customWidth="1"/>
    <col min="5122" max="5122" width="13.28515625" style="37" customWidth="1"/>
    <col min="5123" max="5123" width="69.7109375" style="37" customWidth="1"/>
    <col min="5124" max="5124" width="4.7109375" style="37" customWidth="1"/>
    <col min="5125" max="5125" width="9.7109375" style="37" customWidth="1"/>
    <col min="5126" max="5126" width="11.42578125" style="37" customWidth="1"/>
    <col min="5127" max="5127" width="15.28515625" style="37" customWidth="1"/>
    <col min="5128" max="5128" width="11.42578125" style="37" customWidth="1"/>
    <col min="5129" max="5376" width="9" style="37"/>
    <col min="5377" max="5377" width="3.28515625" style="37" customWidth="1"/>
    <col min="5378" max="5378" width="13.28515625" style="37" customWidth="1"/>
    <col min="5379" max="5379" width="69.7109375" style="37" customWidth="1"/>
    <col min="5380" max="5380" width="4.7109375" style="37" customWidth="1"/>
    <col min="5381" max="5381" width="9.7109375" style="37" customWidth="1"/>
    <col min="5382" max="5382" width="11.42578125" style="37" customWidth="1"/>
    <col min="5383" max="5383" width="15.28515625" style="37" customWidth="1"/>
    <col min="5384" max="5384" width="11.42578125" style="37" customWidth="1"/>
    <col min="5385" max="5632" width="9" style="37"/>
    <col min="5633" max="5633" width="3.28515625" style="37" customWidth="1"/>
    <col min="5634" max="5634" width="13.28515625" style="37" customWidth="1"/>
    <col min="5635" max="5635" width="69.7109375" style="37" customWidth="1"/>
    <col min="5636" max="5636" width="4.7109375" style="37" customWidth="1"/>
    <col min="5637" max="5637" width="9.7109375" style="37" customWidth="1"/>
    <col min="5638" max="5638" width="11.42578125" style="37" customWidth="1"/>
    <col min="5639" max="5639" width="15.28515625" style="37" customWidth="1"/>
    <col min="5640" max="5640" width="11.42578125" style="37" customWidth="1"/>
    <col min="5641" max="5888" width="9" style="37"/>
    <col min="5889" max="5889" width="3.28515625" style="37" customWidth="1"/>
    <col min="5890" max="5890" width="13.28515625" style="37" customWidth="1"/>
    <col min="5891" max="5891" width="69.7109375" style="37" customWidth="1"/>
    <col min="5892" max="5892" width="4.7109375" style="37" customWidth="1"/>
    <col min="5893" max="5893" width="9.7109375" style="37" customWidth="1"/>
    <col min="5894" max="5894" width="11.42578125" style="37" customWidth="1"/>
    <col min="5895" max="5895" width="15.28515625" style="37" customWidth="1"/>
    <col min="5896" max="5896" width="11.42578125" style="37" customWidth="1"/>
    <col min="5897" max="6144" width="9" style="37"/>
    <col min="6145" max="6145" width="3.28515625" style="37" customWidth="1"/>
    <col min="6146" max="6146" width="13.28515625" style="37" customWidth="1"/>
    <col min="6147" max="6147" width="69.7109375" style="37" customWidth="1"/>
    <col min="6148" max="6148" width="4.7109375" style="37" customWidth="1"/>
    <col min="6149" max="6149" width="9.7109375" style="37" customWidth="1"/>
    <col min="6150" max="6150" width="11.42578125" style="37" customWidth="1"/>
    <col min="6151" max="6151" width="15.28515625" style="37" customWidth="1"/>
    <col min="6152" max="6152" width="11.42578125" style="37" customWidth="1"/>
    <col min="6153" max="6400" width="9" style="37"/>
    <col min="6401" max="6401" width="3.28515625" style="37" customWidth="1"/>
    <col min="6402" max="6402" width="13.28515625" style="37" customWidth="1"/>
    <col min="6403" max="6403" width="69.7109375" style="37" customWidth="1"/>
    <col min="6404" max="6404" width="4.7109375" style="37" customWidth="1"/>
    <col min="6405" max="6405" width="9.7109375" style="37" customWidth="1"/>
    <col min="6406" max="6406" width="11.42578125" style="37" customWidth="1"/>
    <col min="6407" max="6407" width="15.28515625" style="37" customWidth="1"/>
    <col min="6408" max="6408" width="11.42578125" style="37" customWidth="1"/>
    <col min="6409" max="6656" width="9" style="37"/>
    <col min="6657" max="6657" width="3.28515625" style="37" customWidth="1"/>
    <col min="6658" max="6658" width="13.28515625" style="37" customWidth="1"/>
    <col min="6659" max="6659" width="69.7109375" style="37" customWidth="1"/>
    <col min="6660" max="6660" width="4.7109375" style="37" customWidth="1"/>
    <col min="6661" max="6661" width="9.7109375" style="37" customWidth="1"/>
    <col min="6662" max="6662" width="11.42578125" style="37" customWidth="1"/>
    <col min="6663" max="6663" width="15.28515625" style="37" customWidth="1"/>
    <col min="6664" max="6664" width="11.42578125" style="37" customWidth="1"/>
    <col min="6665" max="6912" width="9" style="37"/>
    <col min="6913" max="6913" width="3.28515625" style="37" customWidth="1"/>
    <col min="6914" max="6914" width="13.28515625" style="37" customWidth="1"/>
    <col min="6915" max="6915" width="69.7109375" style="37" customWidth="1"/>
    <col min="6916" max="6916" width="4.7109375" style="37" customWidth="1"/>
    <col min="6917" max="6917" width="9.7109375" style="37" customWidth="1"/>
    <col min="6918" max="6918" width="11.42578125" style="37" customWidth="1"/>
    <col min="6919" max="6919" width="15.28515625" style="37" customWidth="1"/>
    <col min="6920" max="6920" width="11.42578125" style="37" customWidth="1"/>
    <col min="6921" max="7168" width="9" style="37"/>
    <col min="7169" max="7169" width="3.28515625" style="37" customWidth="1"/>
    <col min="7170" max="7170" width="13.28515625" style="37" customWidth="1"/>
    <col min="7171" max="7171" width="69.7109375" style="37" customWidth="1"/>
    <col min="7172" max="7172" width="4.7109375" style="37" customWidth="1"/>
    <col min="7173" max="7173" width="9.7109375" style="37" customWidth="1"/>
    <col min="7174" max="7174" width="11.42578125" style="37" customWidth="1"/>
    <col min="7175" max="7175" width="15.28515625" style="37" customWidth="1"/>
    <col min="7176" max="7176" width="11.42578125" style="37" customWidth="1"/>
    <col min="7177" max="7424" width="9" style="37"/>
    <col min="7425" max="7425" width="3.28515625" style="37" customWidth="1"/>
    <col min="7426" max="7426" width="13.28515625" style="37" customWidth="1"/>
    <col min="7427" max="7427" width="69.7109375" style="37" customWidth="1"/>
    <col min="7428" max="7428" width="4.7109375" style="37" customWidth="1"/>
    <col min="7429" max="7429" width="9.7109375" style="37" customWidth="1"/>
    <col min="7430" max="7430" width="11.42578125" style="37" customWidth="1"/>
    <col min="7431" max="7431" width="15.28515625" style="37" customWidth="1"/>
    <col min="7432" max="7432" width="11.42578125" style="37" customWidth="1"/>
    <col min="7433" max="7680" width="9" style="37"/>
    <col min="7681" max="7681" width="3.28515625" style="37" customWidth="1"/>
    <col min="7682" max="7682" width="13.28515625" style="37" customWidth="1"/>
    <col min="7683" max="7683" width="69.7109375" style="37" customWidth="1"/>
    <col min="7684" max="7684" width="4.7109375" style="37" customWidth="1"/>
    <col min="7685" max="7685" width="9.7109375" style="37" customWidth="1"/>
    <col min="7686" max="7686" width="11.42578125" style="37" customWidth="1"/>
    <col min="7687" max="7687" width="15.28515625" style="37" customWidth="1"/>
    <col min="7688" max="7688" width="11.42578125" style="37" customWidth="1"/>
    <col min="7689" max="7936" width="9" style="37"/>
    <col min="7937" max="7937" width="3.28515625" style="37" customWidth="1"/>
    <col min="7938" max="7938" width="13.28515625" style="37" customWidth="1"/>
    <col min="7939" max="7939" width="69.7109375" style="37" customWidth="1"/>
    <col min="7940" max="7940" width="4.7109375" style="37" customWidth="1"/>
    <col min="7941" max="7941" width="9.7109375" style="37" customWidth="1"/>
    <col min="7942" max="7942" width="11.42578125" style="37" customWidth="1"/>
    <col min="7943" max="7943" width="15.28515625" style="37" customWidth="1"/>
    <col min="7944" max="7944" width="11.42578125" style="37" customWidth="1"/>
    <col min="7945" max="8192" width="9" style="37"/>
    <col min="8193" max="8193" width="3.28515625" style="37" customWidth="1"/>
    <col min="8194" max="8194" width="13.28515625" style="37" customWidth="1"/>
    <col min="8195" max="8195" width="69.7109375" style="37" customWidth="1"/>
    <col min="8196" max="8196" width="4.7109375" style="37" customWidth="1"/>
    <col min="8197" max="8197" width="9.7109375" style="37" customWidth="1"/>
    <col min="8198" max="8198" width="11.42578125" style="37" customWidth="1"/>
    <col min="8199" max="8199" width="15.28515625" style="37" customWidth="1"/>
    <col min="8200" max="8200" width="11.42578125" style="37" customWidth="1"/>
    <col min="8201" max="8448" width="9" style="37"/>
    <col min="8449" max="8449" width="3.28515625" style="37" customWidth="1"/>
    <col min="8450" max="8450" width="13.28515625" style="37" customWidth="1"/>
    <col min="8451" max="8451" width="69.7109375" style="37" customWidth="1"/>
    <col min="8452" max="8452" width="4.7109375" style="37" customWidth="1"/>
    <col min="8453" max="8453" width="9.7109375" style="37" customWidth="1"/>
    <col min="8454" max="8454" width="11.42578125" style="37" customWidth="1"/>
    <col min="8455" max="8455" width="15.28515625" style="37" customWidth="1"/>
    <col min="8456" max="8456" width="11.42578125" style="37" customWidth="1"/>
    <col min="8457" max="8704" width="9" style="37"/>
    <col min="8705" max="8705" width="3.28515625" style="37" customWidth="1"/>
    <col min="8706" max="8706" width="13.28515625" style="37" customWidth="1"/>
    <col min="8707" max="8707" width="69.7109375" style="37" customWidth="1"/>
    <col min="8708" max="8708" width="4.7109375" style="37" customWidth="1"/>
    <col min="8709" max="8709" width="9.7109375" style="37" customWidth="1"/>
    <col min="8710" max="8710" width="11.42578125" style="37" customWidth="1"/>
    <col min="8711" max="8711" width="15.28515625" style="37" customWidth="1"/>
    <col min="8712" max="8712" width="11.42578125" style="37" customWidth="1"/>
    <col min="8713" max="8960" width="9" style="37"/>
    <col min="8961" max="8961" width="3.28515625" style="37" customWidth="1"/>
    <col min="8962" max="8962" width="13.28515625" style="37" customWidth="1"/>
    <col min="8963" max="8963" width="69.7109375" style="37" customWidth="1"/>
    <col min="8964" max="8964" width="4.7109375" style="37" customWidth="1"/>
    <col min="8965" max="8965" width="9.7109375" style="37" customWidth="1"/>
    <col min="8966" max="8966" width="11.42578125" style="37" customWidth="1"/>
    <col min="8967" max="8967" width="15.28515625" style="37" customWidth="1"/>
    <col min="8968" max="8968" width="11.42578125" style="37" customWidth="1"/>
    <col min="8969" max="9216" width="9" style="37"/>
    <col min="9217" max="9217" width="3.28515625" style="37" customWidth="1"/>
    <col min="9218" max="9218" width="13.28515625" style="37" customWidth="1"/>
    <col min="9219" max="9219" width="69.7109375" style="37" customWidth="1"/>
    <col min="9220" max="9220" width="4.7109375" style="37" customWidth="1"/>
    <col min="9221" max="9221" width="9.7109375" style="37" customWidth="1"/>
    <col min="9222" max="9222" width="11.42578125" style="37" customWidth="1"/>
    <col min="9223" max="9223" width="15.28515625" style="37" customWidth="1"/>
    <col min="9224" max="9224" width="11.42578125" style="37" customWidth="1"/>
    <col min="9225" max="9472" width="9" style="37"/>
    <col min="9473" max="9473" width="3.28515625" style="37" customWidth="1"/>
    <col min="9474" max="9474" width="13.28515625" style="37" customWidth="1"/>
    <col min="9475" max="9475" width="69.7109375" style="37" customWidth="1"/>
    <col min="9476" max="9476" width="4.7109375" style="37" customWidth="1"/>
    <col min="9477" max="9477" width="9.7109375" style="37" customWidth="1"/>
    <col min="9478" max="9478" width="11.42578125" style="37" customWidth="1"/>
    <col min="9479" max="9479" width="15.28515625" style="37" customWidth="1"/>
    <col min="9480" max="9480" width="11.42578125" style="37" customWidth="1"/>
    <col min="9481" max="9728" width="9" style="37"/>
    <col min="9729" max="9729" width="3.28515625" style="37" customWidth="1"/>
    <col min="9730" max="9730" width="13.28515625" style="37" customWidth="1"/>
    <col min="9731" max="9731" width="69.7109375" style="37" customWidth="1"/>
    <col min="9732" max="9732" width="4.7109375" style="37" customWidth="1"/>
    <col min="9733" max="9733" width="9.7109375" style="37" customWidth="1"/>
    <col min="9734" max="9734" width="11.42578125" style="37" customWidth="1"/>
    <col min="9735" max="9735" width="15.28515625" style="37" customWidth="1"/>
    <col min="9736" max="9736" width="11.42578125" style="37" customWidth="1"/>
    <col min="9737" max="9984" width="9" style="37"/>
    <col min="9985" max="9985" width="3.28515625" style="37" customWidth="1"/>
    <col min="9986" max="9986" width="13.28515625" style="37" customWidth="1"/>
    <col min="9987" max="9987" width="69.7109375" style="37" customWidth="1"/>
    <col min="9988" max="9988" width="4.7109375" style="37" customWidth="1"/>
    <col min="9989" max="9989" width="9.7109375" style="37" customWidth="1"/>
    <col min="9990" max="9990" width="11.42578125" style="37" customWidth="1"/>
    <col min="9991" max="9991" width="15.28515625" style="37" customWidth="1"/>
    <col min="9992" max="9992" width="11.42578125" style="37" customWidth="1"/>
    <col min="9993" max="10240" width="9" style="37"/>
    <col min="10241" max="10241" width="3.28515625" style="37" customWidth="1"/>
    <col min="10242" max="10242" width="13.28515625" style="37" customWidth="1"/>
    <col min="10243" max="10243" width="69.7109375" style="37" customWidth="1"/>
    <col min="10244" max="10244" width="4.7109375" style="37" customWidth="1"/>
    <col min="10245" max="10245" width="9.7109375" style="37" customWidth="1"/>
    <col min="10246" max="10246" width="11.42578125" style="37" customWidth="1"/>
    <col min="10247" max="10247" width="15.28515625" style="37" customWidth="1"/>
    <col min="10248" max="10248" width="11.42578125" style="37" customWidth="1"/>
    <col min="10249" max="10496" width="9" style="37"/>
    <col min="10497" max="10497" width="3.28515625" style="37" customWidth="1"/>
    <col min="10498" max="10498" width="13.28515625" style="37" customWidth="1"/>
    <col min="10499" max="10499" width="69.7109375" style="37" customWidth="1"/>
    <col min="10500" max="10500" width="4.7109375" style="37" customWidth="1"/>
    <col min="10501" max="10501" width="9.7109375" style="37" customWidth="1"/>
    <col min="10502" max="10502" width="11.42578125" style="37" customWidth="1"/>
    <col min="10503" max="10503" width="15.28515625" style="37" customWidth="1"/>
    <col min="10504" max="10504" width="11.42578125" style="37" customWidth="1"/>
    <col min="10505" max="10752" width="9" style="37"/>
    <col min="10753" max="10753" width="3.28515625" style="37" customWidth="1"/>
    <col min="10754" max="10754" width="13.28515625" style="37" customWidth="1"/>
    <col min="10755" max="10755" width="69.7109375" style="37" customWidth="1"/>
    <col min="10756" max="10756" width="4.7109375" style="37" customWidth="1"/>
    <col min="10757" max="10757" width="9.7109375" style="37" customWidth="1"/>
    <col min="10758" max="10758" width="11.42578125" style="37" customWidth="1"/>
    <col min="10759" max="10759" width="15.28515625" style="37" customWidth="1"/>
    <col min="10760" max="10760" width="11.42578125" style="37" customWidth="1"/>
    <col min="10761" max="11008" width="9" style="37"/>
    <col min="11009" max="11009" width="3.28515625" style="37" customWidth="1"/>
    <col min="11010" max="11010" width="13.28515625" style="37" customWidth="1"/>
    <col min="11011" max="11011" width="69.7109375" style="37" customWidth="1"/>
    <col min="11012" max="11012" width="4.7109375" style="37" customWidth="1"/>
    <col min="11013" max="11013" width="9.7109375" style="37" customWidth="1"/>
    <col min="11014" max="11014" width="11.42578125" style="37" customWidth="1"/>
    <col min="11015" max="11015" width="15.28515625" style="37" customWidth="1"/>
    <col min="11016" max="11016" width="11.42578125" style="37" customWidth="1"/>
    <col min="11017" max="11264" width="9" style="37"/>
    <col min="11265" max="11265" width="3.28515625" style="37" customWidth="1"/>
    <col min="11266" max="11266" width="13.28515625" style="37" customWidth="1"/>
    <col min="11267" max="11267" width="69.7109375" style="37" customWidth="1"/>
    <col min="11268" max="11268" width="4.7109375" style="37" customWidth="1"/>
    <col min="11269" max="11269" width="9.7109375" style="37" customWidth="1"/>
    <col min="11270" max="11270" width="11.42578125" style="37" customWidth="1"/>
    <col min="11271" max="11271" width="15.28515625" style="37" customWidth="1"/>
    <col min="11272" max="11272" width="11.42578125" style="37" customWidth="1"/>
    <col min="11273" max="11520" width="9" style="37"/>
    <col min="11521" max="11521" width="3.28515625" style="37" customWidth="1"/>
    <col min="11522" max="11522" width="13.28515625" style="37" customWidth="1"/>
    <col min="11523" max="11523" width="69.7109375" style="37" customWidth="1"/>
    <col min="11524" max="11524" width="4.7109375" style="37" customWidth="1"/>
    <col min="11525" max="11525" width="9.7109375" style="37" customWidth="1"/>
    <col min="11526" max="11526" width="11.42578125" style="37" customWidth="1"/>
    <col min="11527" max="11527" width="15.28515625" style="37" customWidth="1"/>
    <col min="11528" max="11528" width="11.42578125" style="37" customWidth="1"/>
    <col min="11529" max="11776" width="9" style="37"/>
    <col min="11777" max="11777" width="3.28515625" style="37" customWidth="1"/>
    <col min="11778" max="11778" width="13.28515625" style="37" customWidth="1"/>
    <col min="11779" max="11779" width="69.7109375" style="37" customWidth="1"/>
    <col min="11780" max="11780" width="4.7109375" style="37" customWidth="1"/>
    <col min="11781" max="11781" width="9.7109375" style="37" customWidth="1"/>
    <col min="11782" max="11782" width="11.42578125" style="37" customWidth="1"/>
    <col min="11783" max="11783" width="15.28515625" style="37" customWidth="1"/>
    <col min="11784" max="11784" width="11.42578125" style="37" customWidth="1"/>
    <col min="11785" max="12032" width="9" style="37"/>
    <col min="12033" max="12033" width="3.28515625" style="37" customWidth="1"/>
    <col min="12034" max="12034" width="13.28515625" style="37" customWidth="1"/>
    <col min="12035" max="12035" width="69.7109375" style="37" customWidth="1"/>
    <col min="12036" max="12036" width="4.7109375" style="37" customWidth="1"/>
    <col min="12037" max="12037" width="9.7109375" style="37" customWidth="1"/>
    <col min="12038" max="12038" width="11.42578125" style="37" customWidth="1"/>
    <col min="12039" max="12039" width="15.28515625" style="37" customWidth="1"/>
    <col min="12040" max="12040" width="11.42578125" style="37" customWidth="1"/>
    <col min="12041" max="12288" width="9" style="37"/>
    <col min="12289" max="12289" width="3.28515625" style="37" customWidth="1"/>
    <col min="12290" max="12290" width="13.28515625" style="37" customWidth="1"/>
    <col min="12291" max="12291" width="69.7109375" style="37" customWidth="1"/>
    <col min="12292" max="12292" width="4.7109375" style="37" customWidth="1"/>
    <col min="12293" max="12293" width="9.7109375" style="37" customWidth="1"/>
    <col min="12294" max="12294" width="11.42578125" style="37" customWidth="1"/>
    <col min="12295" max="12295" width="15.28515625" style="37" customWidth="1"/>
    <col min="12296" max="12296" width="11.42578125" style="37" customWidth="1"/>
    <col min="12297" max="12544" width="9" style="37"/>
    <col min="12545" max="12545" width="3.28515625" style="37" customWidth="1"/>
    <col min="12546" max="12546" width="13.28515625" style="37" customWidth="1"/>
    <col min="12547" max="12547" width="69.7109375" style="37" customWidth="1"/>
    <col min="12548" max="12548" width="4.7109375" style="37" customWidth="1"/>
    <col min="12549" max="12549" width="9.7109375" style="37" customWidth="1"/>
    <col min="12550" max="12550" width="11.42578125" style="37" customWidth="1"/>
    <col min="12551" max="12551" width="15.28515625" style="37" customWidth="1"/>
    <col min="12552" max="12552" width="11.42578125" style="37" customWidth="1"/>
    <col min="12553" max="12800" width="9" style="37"/>
    <col min="12801" max="12801" width="3.28515625" style="37" customWidth="1"/>
    <col min="12802" max="12802" width="13.28515625" style="37" customWidth="1"/>
    <col min="12803" max="12803" width="69.7109375" style="37" customWidth="1"/>
    <col min="12804" max="12804" width="4.7109375" style="37" customWidth="1"/>
    <col min="12805" max="12805" width="9.7109375" style="37" customWidth="1"/>
    <col min="12806" max="12806" width="11.42578125" style="37" customWidth="1"/>
    <col min="12807" max="12807" width="15.28515625" style="37" customWidth="1"/>
    <col min="12808" max="12808" width="11.42578125" style="37" customWidth="1"/>
    <col min="12809" max="13056" width="9" style="37"/>
    <col min="13057" max="13057" width="3.28515625" style="37" customWidth="1"/>
    <col min="13058" max="13058" width="13.28515625" style="37" customWidth="1"/>
    <col min="13059" max="13059" width="69.7109375" style="37" customWidth="1"/>
    <col min="13060" max="13060" width="4.7109375" style="37" customWidth="1"/>
    <col min="13061" max="13061" width="9.7109375" style="37" customWidth="1"/>
    <col min="13062" max="13062" width="11.42578125" style="37" customWidth="1"/>
    <col min="13063" max="13063" width="15.28515625" style="37" customWidth="1"/>
    <col min="13064" max="13064" width="11.42578125" style="37" customWidth="1"/>
    <col min="13065" max="13312" width="9" style="37"/>
    <col min="13313" max="13313" width="3.28515625" style="37" customWidth="1"/>
    <col min="13314" max="13314" width="13.28515625" style="37" customWidth="1"/>
    <col min="13315" max="13315" width="69.7109375" style="37" customWidth="1"/>
    <col min="13316" max="13316" width="4.7109375" style="37" customWidth="1"/>
    <col min="13317" max="13317" width="9.7109375" style="37" customWidth="1"/>
    <col min="13318" max="13318" width="11.42578125" style="37" customWidth="1"/>
    <col min="13319" max="13319" width="15.28515625" style="37" customWidth="1"/>
    <col min="13320" max="13320" width="11.42578125" style="37" customWidth="1"/>
    <col min="13321" max="13568" width="9" style="37"/>
    <col min="13569" max="13569" width="3.28515625" style="37" customWidth="1"/>
    <col min="13570" max="13570" width="13.28515625" style="37" customWidth="1"/>
    <col min="13571" max="13571" width="69.7109375" style="37" customWidth="1"/>
    <col min="13572" max="13572" width="4.7109375" style="37" customWidth="1"/>
    <col min="13573" max="13573" width="9.7109375" style="37" customWidth="1"/>
    <col min="13574" max="13574" width="11.42578125" style="37" customWidth="1"/>
    <col min="13575" max="13575" width="15.28515625" style="37" customWidth="1"/>
    <col min="13576" max="13576" width="11.42578125" style="37" customWidth="1"/>
    <col min="13577" max="13824" width="9" style="37"/>
    <col min="13825" max="13825" width="3.28515625" style="37" customWidth="1"/>
    <col min="13826" max="13826" width="13.28515625" style="37" customWidth="1"/>
    <col min="13827" max="13827" width="69.7109375" style="37" customWidth="1"/>
    <col min="13828" max="13828" width="4.7109375" style="37" customWidth="1"/>
    <col min="13829" max="13829" width="9.7109375" style="37" customWidth="1"/>
    <col min="13830" max="13830" width="11.42578125" style="37" customWidth="1"/>
    <col min="13831" max="13831" width="15.28515625" style="37" customWidth="1"/>
    <col min="13832" max="13832" width="11.42578125" style="37" customWidth="1"/>
    <col min="13833" max="14080" width="9" style="37"/>
    <col min="14081" max="14081" width="3.28515625" style="37" customWidth="1"/>
    <col min="14082" max="14082" width="13.28515625" style="37" customWidth="1"/>
    <col min="14083" max="14083" width="69.7109375" style="37" customWidth="1"/>
    <col min="14084" max="14084" width="4.7109375" style="37" customWidth="1"/>
    <col min="14085" max="14085" width="9.7109375" style="37" customWidth="1"/>
    <col min="14086" max="14086" width="11.42578125" style="37" customWidth="1"/>
    <col min="14087" max="14087" width="15.28515625" style="37" customWidth="1"/>
    <col min="14088" max="14088" width="11.42578125" style="37" customWidth="1"/>
    <col min="14089" max="14336" width="9" style="37"/>
    <col min="14337" max="14337" width="3.28515625" style="37" customWidth="1"/>
    <col min="14338" max="14338" width="13.28515625" style="37" customWidth="1"/>
    <col min="14339" max="14339" width="69.7109375" style="37" customWidth="1"/>
    <col min="14340" max="14340" width="4.7109375" style="37" customWidth="1"/>
    <col min="14341" max="14341" width="9.7109375" style="37" customWidth="1"/>
    <col min="14342" max="14342" width="11.42578125" style="37" customWidth="1"/>
    <col min="14343" max="14343" width="15.28515625" style="37" customWidth="1"/>
    <col min="14344" max="14344" width="11.42578125" style="37" customWidth="1"/>
    <col min="14345" max="14592" width="9" style="37"/>
    <col min="14593" max="14593" width="3.28515625" style="37" customWidth="1"/>
    <col min="14594" max="14594" width="13.28515625" style="37" customWidth="1"/>
    <col min="14595" max="14595" width="69.7109375" style="37" customWidth="1"/>
    <col min="14596" max="14596" width="4.7109375" style="37" customWidth="1"/>
    <col min="14597" max="14597" width="9.7109375" style="37" customWidth="1"/>
    <col min="14598" max="14598" width="11.42578125" style="37" customWidth="1"/>
    <col min="14599" max="14599" width="15.28515625" style="37" customWidth="1"/>
    <col min="14600" max="14600" width="11.42578125" style="37" customWidth="1"/>
    <col min="14601" max="14848" width="9" style="37"/>
    <col min="14849" max="14849" width="3.28515625" style="37" customWidth="1"/>
    <col min="14850" max="14850" width="13.28515625" style="37" customWidth="1"/>
    <col min="14851" max="14851" width="69.7109375" style="37" customWidth="1"/>
    <col min="14852" max="14852" width="4.7109375" style="37" customWidth="1"/>
    <col min="14853" max="14853" width="9.7109375" style="37" customWidth="1"/>
    <col min="14854" max="14854" width="11.42578125" style="37" customWidth="1"/>
    <col min="14855" max="14855" width="15.28515625" style="37" customWidth="1"/>
    <col min="14856" max="14856" width="11.42578125" style="37" customWidth="1"/>
    <col min="14857" max="15104" width="9" style="37"/>
    <col min="15105" max="15105" width="3.28515625" style="37" customWidth="1"/>
    <col min="15106" max="15106" width="13.28515625" style="37" customWidth="1"/>
    <col min="15107" max="15107" width="69.7109375" style="37" customWidth="1"/>
    <col min="15108" max="15108" width="4.7109375" style="37" customWidth="1"/>
    <col min="15109" max="15109" width="9.7109375" style="37" customWidth="1"/>
    <col min="15110" max="15110" width="11.42578125" style="37" customWidth="1"/>
    <col min="15111" max="15111" width="15.28515625" style="37" customWidth="1"/>
    <col min="15112" max="15112" width="11.42578125" style="37" customWidth="1"/>
    <col min="15113" max="15360" width="9" style="37"/>
    <col min="15361" max="15361" width="3.28515625" style="37" customWidth="1"/>
    <col min="15362" max="15362" width="13.28515625" style="37" customWidth="1"/>
    <col min="15363" max="15363" width="69.7109375" style="37" customWidth="1"/>
    <col min="15364" max="15364" width="4.7109375" style="37" customWidth="1"/>
    <col min="15365" max="15365" width="9.7109375" style="37" customWidth="1"/>
    <col min="15366" max="15366" width="11.42578125" style="37" customWidth="1"/>
    <col min="15367" max="15367" width="15.28515625" style="37" customWidth="1"/>
    <col min="15368" max="15368" width="11.42578125" style="37" customWidth="1"/>
    <col min="15369" max="15616" width="9" style="37"/>
    <col min="15617" max="15617" width="3.28515625" style="37" customWidth="1"/>
    <col min="15618" max="15618" width="13.28515625" style="37" customWidth="1"/>
    <col min="15619" max="15619" width="69.7109375" style="37" customWidth="1"/>
    <col min="15620" max="15620" width="4.7109375" style="37" customWidth="1"/>
    <col min="15621" max="15621" width="9.7109375" style="37" customWidth="1"/>
    <col min="15622" max="15622" width="11.42578125" style="37" customWidth="1"/>
    <col min="15623" max="15623" width="15.28515625" style="37" customWidth="1"/>
    <col min="15624" max="15624" width="11.42578125" style="37" customWidth="1"/>
    <col min="15625" max="15872" width="9" style="37"/>
    <col min="15873" max="15873" width="3.28515625" style="37" customWidth="1"/>
    <col min="15874" max="15874" width="13.28515625" style="37" customWidth="1"/>
    <col min="15875" max="15875" width="69.7109375" style="37" customWidth="1"/>
    <col min="15876" max="15876" width="4.7109375" style="37" customWidth="1"/>
    <col min="15877" max="15877" width="9.7109375" style="37" customWidth="1"/>
    <col min="15878" max="15878" width="11.42578125" style="37" customWidth="1"/>
    <col min="15879" max="15879" width="15.28515625" style="37" customWidth="1"/>
    <col min="15880" max="15880" width="11.42578125" style="37" customWidth="1"/>
    <col min="15881" max="16128" width="9" style="37"/>
    <col min="16129" max="16129" width="3.28515625" style="37" customWidth="1"/>
    <col min="16130" max="16130" width="13.28515625" style="37" customWidth="1"/>
    <col min="16131" max="16131" width="69.7109375" style="37" customWidth="1"/>
    <col min="16132" max="16132" width="4.7109375" style="37" customWidth="1"/>
    <col min="16133" max="16133" width="9.7109375" style="37" customWidth="1"/>
    <col min="16134" max="16134" width="11.42578125" style="37" customWidth="1"/>
    <col min="16135" max="16135" width="15.28515625" style="37" customWidth="1"/>
    <col min="16136" max="16136" width="11.42578125" style="37" customWidth="1"/>
    <col min="16137" max="16384" width="9" style="37"/>
  </cols>
  <sheetData>
    <row r="1" spans="1:8" s="2" customFormat="1" ht="27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customHeight="1">
      <c r="A2" s="39" t="s">
        <v>247</v>
      </c>
      <c r="B2" s="39"/>
      <c r="C2" s="41" t="s">
        <v>248</v>
      </c>
      <c r="D2" s="41"/>
      <c r="E2" s="3"/>
      <c r="F2" s="3"/>
      <c r="G2" s="3"/>
      <c r="H2" s="3"/>
    </row>
    <row r="3" spans="1:8" s="2" customFormat="1" ht="12.75" customHeight="1">
      <c r="A3" s="39" t="s">
        <v>1</v>
      </c>
      <c r="B3" s="39"/>
      <c r="C3" s="3" t="s">
        <v>249</v>
      </c>
      <c r="D3" s="3"/>
      <c r="E3" s="3"/>
      <c r="F3" s="3"/>
      <c r="G3" s="3"/>
      <c r="H3" s="3"/>
    </row>
    <row r="4" spans="1:8" s="2" customFormat="1" ht="13.5" customHeight="1">
      <c r="A4" s="4"/>
      <c r="B4" s="3"/>
      <c r="C4" s="4"/>
      <c r="D4" s="3"/>
      <c r="E4" s="3"/>
      <c r="F4" s="3"/>
      <c r="G4" s="3"/>
      <c r="H4" s="3"/>
    </row>
    <row r="5" spans="1:8" s="2" customFormat="1" ht="6.75" customHeight="1">
      <c r="A5" s="5"/>
      <c r="B5" s="6"/>
      <c r="C5" s="7"/>
      <c r="D5" s="6"/>
      <c r="E5" s="8"/>
      <c r="F5" s="9"/>
      <c r="G5" s="9"/>
      <c r="H5" s="10"/>
    </row>
    <row r="6" spans="1:8" s="2" customFormat="1" ht="12.75" customHeight="1">
      <c r="A6" s="38" t="s">
        <v>243</v>
      </c>
      <c r="B6" s="38"/>
      <c r="C6" s="40" t="s">
        <v>244</v>
      </c>
      <c r="D6" s="11"/>
      <c r="E6" s="11"/>
      <c r="F6" s="11"/>
      <c r="G6" s="11"/>
      <c r="H6" s="11"/>
    </row>
    <row r="7" spans="1:8" s="2" customFormat="1" ht="12.75" customHeight="1">
      <c r="A7" s="11" t="s">
        <v>241</v>
      </c>
      <c r="B7" s="11"/>
      <c r="C7" s="11"/>
      <c r="D7" s="11"/>
      <c r="E7" s="11"/>
      <c r="F7" s="11"/>
      <c r="G7" s="11" t="s">
        <v>240</v>
      </c>
      <c r="H7" s="11"/>
    </row>
    <row r="8" spans="1:8" s="2" customFormat="1" ht="12.75" customHeight="1">
      <c r="A8" s="38" t="s">
        <v>245</v>
      </c>
      <c r="B8" s="38"/>
      <c r="C8" s="40" t="s">
        <v>246</v>
      </c>
      <c r="D8" s="12"/>
      <c r="E8" s="13"/>
      <c r="F8" s="14"/>
      <c r="G8" s="11" t="s">
        <v>242</v>
      </c>
      <c r="H8" s="13"/>
    </row>
    <row r="9" spans="1:8" s="2" customFormat="1" ht="6.75" customHeight="1">
      <c r="A9" s="15"/>
      <c r="B9" s="15"/>
      <c r="C9" s="15"/>
      <c r="D9" s="15"/>
      <c r="E9" s="15"/>
      <c r="F9" s="15"/>
      <c r="G9" s="15"/>
      <c r="H9" s="15"/>
    </row>
    <row r="10" spans="1:8" s="2" customFormat="1" ht="28.5" customHeight="1">
      <c r="A10" s="16" t="s">
        <v>2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</row>
    <row r="11" spans="1:8" s="2" customFormat="1" ht="12.75" hidden="1" customHeight="1">
      <c r="A11" s="16" t="s">
        <v>10</v>
      </c>
      <c r="B11" s="16" t="s">
        <v>11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</row>
    <row r="12" spans="1:8" s="2" customFormat="1" ht="5.25" customHeight="1">
      <c r="A12" s="15"/>
      <c r="B12" s="15"/>
      <c r="C12" s="15"/>
      <c r="D12" s="15"/>
      <c r="E12" s="15"/>
      <c r="F12" s="15"/>
      <c r="G12" s="15"/>
      <c r="H12" s="15"/>
    </row>
    <row r="13" spans="1:8" s="2" customFormat="1" ht="30.75" customHeight="1">
      <c r="A13" s="17"/>
      <c r="B13" s="18" t="s">
        <v>10</v>
      </c>
      <c r="C13" s="18" t="s">
        <v>18</v>
      </c>
      <c r="D13" s="18"/>
      <c r="E13" s="19"/>
      <c r="F13" s="20"/>
      <c r="G13" s="20">
        <f>SUM(G14:G40)</f>
        <v>0</v>
      </c>
      <c r="H13" s="19">
        <v>5.9139999999999998E-2</v>
      </c>
    </row>
    <row r="14" spans="1:8" s="2" customFormat="1" ht="24" customHeight="1">
      <c r="A14" s="21">
        <v>1</v>
      </c>
      <c r="B14" s="22" t="s">
        <v>19</v>
      </c>
      <c r="C14" s="22" t="s">
        <v>20</v>
      </c>
      <c r="D14" s="22" t="s">
        <v>21</v>
      </c>
      <c r="E14" s="23">
        <v>10</v>
      </c>
      <c r="F14" s="42"/>
      <c r="G14" s="24">
        <f>F14*E14</f>
        <v>0</v>
      </c>
      <c r="H14" s="23">
        <v>0</v>
      </c>
    </row>
    <row r="15" spans="1:8" s="2" customFormat="1" ht="11.25">
      <c r="A15" s="21">
        <v>2</v>
      </c>
      <c r="B15" s="22" t="s">
        <v>22</v>
      </c>
      <c r="C15" s="22" t="s">
        <v>23</v>
      </c>
      <c r="D15" s="22" t="s">
        <v>21</v>
      </c>
      <c r="E15" s="23">
        <v>10</v>
      </c>
      <c r="F15" s="42"/>
      <c r="G15" s="24">
        <f>F15*E15</f>
        <v>0</v>
      </c>
      <c r="H15" s="23">
        <v>0</v>
      </c>
    </row>
    <row r="16" spans="1:8" s="2" customFormat="1" ht="11.25">
      <c r="A16" s="21">
        <v>3</v>
      </c>
      <c r="B16" s="22" t="s">
        <v>24</v>
      </c>
      <c r="C16" s="22" t="s">
        <v>25</v>
      </c>
      <c r="D16" s="22" t="s">
        <v>21</v>
      </c>
      <c r="E16" s="23">
        <v>10</v>
      </c>
      <c r="F16" s="42"/>
      <c r="G16" s="24">
        <f>F16*E16</f>
        <v>0</v>
      </c>
      <c r="H16" s="23">
        <v>0</v>
      </c>
    </row>
    <row r="17" spans="1:8" s="2" customFormat="1" ht="11.25">
      <c r="A17" s="21">
        <v>4</v>
      </c>
      <c r="B17" s="22" t="s">
        <v>26</v>
      </c>
      <c r="C17" s="22" t="s">
        <v>27</v>
      </c>
      <c r="D17" s="22" t="s">
        <v>21</v>
      </c>
      <c r="E17" s="23">
        <v>10</v>
      </c>
      <c r="F17" s="42"/>
      <c r="G17" s="24">
        <f t="shared" ref="G17:G32" si="0">F17*E17</f>
        <v>0</v>
      </c>
      <c r="H17" s="23">
        <v>0</v>
      </c>
    </row>
    <row r="18" spans="1:8" s="2" customFormat="1" ht="13.5" customHeight="1">
      <c r="A18" s="21">
        <v>5</v>
      </c>
      <c r="B18" s="22" t="s">
        <v>28</v>
      </c>
      <c r="C18" s="22" t="s">
        <v>29</v>
      </c>
      <c r="D18" s="22" t="s">
        <v>30</v>
      </c>
      <c r="E18" s="23">
        <v>8</v>
      </c>
      <c r="F18" s="42"/>
      <c r="G18" s="24">
        <f t="shared" si="0"/>
        <v>0</v>
      </c>
      <c r="H18" s="23">
        <v>0</v>
      </c>
    </row>
    <row r="19" spans="1:8" s="2" customFormat="1" ht="13.5" customHeight="1">
      <c r="A19" s="21">
        <v>6</v>
      </c>
      <c r="B19" s="22" t="s">
        <v>31</v>
      </c>
      <c r="C19" s="22" t="s">
        <v>32</v>
      </c>
      <c r="D19" s="22" t="s">
        <v>33</v>
      </c>
      <c r="E19" s="23">
        <v>1</v>
      </c>
      <c r="F19" s="42"/>
      <c r="G19" s="24">
        <f t="shared" si="0"/>
        <v>0</v>
      </c>
      <c r="H19" s="23">
        <v>0</v>
      </c>
    </row>
    <row r="20" spans="1:8" s="2" customFormat="1" ht="22.5">
      <c r="A20" s="21">
        <v>7</v>
      </c>
      <c r="B20" s="22" t="s">
        <v>34</v>
      </c>
      <c r="C20" s="22" t="s">
        <v>35</v>
      </c>
      <c r="D20" s="22" t="s">
        <v>36</v>
      </c>
      <c r="E20" s="23">
        <v>123</v>
      </c>
      <c r="F20" s="42"/>
      <c r="G20" s="24">
        <f t="shared" si="0"/>
        <v>0</v>
      </c>
      <c r="H20" s="23">
        <v>0</v>
      </c>
    </row>
    <row r="21" spans="1:8" s="2" customFormat="1" ht="24" customHeight="1">
      <c r="A21" s="21">
        <v>8</v>
      </c>
      <c r="B21" s="22" t="s">
        <v>37</v>
      </c>
      <c r="C21" s="22" t="s">
        <v>38</v>
      </c>
      <c r="D21" s="22" t="s">
        <v>36</v>
      </c>
      <c r="E21" s="23">
        <v>9</v>
      </c>
      <c r="F21" s="42"/>
      <c r="G21" s="24">
        <f t="shared" si="0"/>
        <v>0</v>
      </c>
      <c r="H21" s="23">
        <v>0</v>
      </c>
    </row>
    <row r="22" spans="1:8" s="2" customFormat="1" ht="22.5">
      <c r="A22" s="21">
        <v>9</v>
      </c>
      <c r="B22" s="22" t="s">
        <v>34</v>
      </c>
      <c r="C22" s="22" t="s">
        <v>39</v>
      </c>
      <c r="D22" s="22" t="s">
        <v>36</v>
      </c>
      <c r="E22" s="23">
        <v>14</v>
      </c>
      <c r="F22" s="42"/>
      <c r="G22" s="24">
        <f t="shared" si="0"/>
        <v>0</v>
      </c>
      <c r="H22" s="23">
        <v>0</v>
      </c>
    </row>
    <row r="23" spans="1:8" s="2" customFormat="1" ht="22.5">
      <c r="A23" s="21">
        <v>10</v>
      </c>
      <c r="B23" s="22" t="s">
        <v>40</v>
      </c>
      <c r="C23" s="22" t="s">
        <v>41</v>
      </c>
      <c r="D23" s="22" t="s">
        <v>36</v>
      </c>
      <c r="E23" s="23">
        <v>24</v>
      </c>
      <c r="F23" s="42"/>
      <c r="G23" s="24">
        <f t="shared" si="0"/>
        <v>0</v>
      </c>
      <c r="H23" s="23">
        <v>0</v>
      </c>
    </row>
    <row r="24" spans="1:8" s="2" customFormat="1" ht="22.5">
      <c r="A24" s="21">
        <v>11</v>
      </c>
      <c r="B24" s="22" t="s">
        <v>37</v>
      </c>
      <c r="C24" s="22" t="s">
        <v>42</v>
      </c>
      <c r="D24" s="22" t="s">
        <v>36</v>
      </c>
      <c r="E24" s="23">
        <v>3</v>
      </c>
      <c r="F24" s="42"/>
      <c r="G24" s="24">
        <f t="shared" si="0"/>
        <v>0</v>
      </c>
      <c r="H24" s="23">
        <v>0</v>
      </c>
    </row>
    <row r="25" spans="1:8" s="2" customFormat="1" ht="13.5" customHeight="1">
      <c r="A25" s="21">
        <v>12</v>
      </c>
      <c r="B25" s="22" t="s">
        <v>43</v>
      </c>
      <c r="C25" s="22" t="s">
        <v>44</v>
      </c>
      <c r="D25" s="22" t="s">
        <v>33</v>
      </c>
      <c r="E25" s="23">
        <v>1</v>
      </c>
      <c r="F25" s="42"/>
      <c r="G25" s="24">
        <f t="shared" si="0"/>
        <v>0</v>
      </c>
      <c r="H25" s="23">
        <v>0</v>
      </c>
    </row>
    <row r="26" spans="1:8" s="2" customFormat="1" ht="13.5" customHeight="1">
      <c r="A26" s="21">
        <v>13</v>
      </c>
      <c r="B26" s="22" t="s">
        <v>45</v>
      </c>
      <c r="C26" s="22" t="s">
        <v>46</v>
      </c>
      <c r="D26" s="22" t="s">
        <v>36</v>
      </c>
      <c r="E26" s="23">
        <v>7.9</v>
      </c>
      <c r="F26" s="42"/>
      <c r="G26" s="24">
        <f t="shared" si="0"/>
        <v>0</v>
      </c>
      <c r="H26" s="23">
        <v>0</v>
      </c>
    </row>
    <row r="27" spans="1:8" s="2" customFormat="1" ht="13.5" customHeight="1">
      <c r="A27" s="21">
        <v>14</v>
      </c>
      <c r="B27" s="22" t="s">
        <v>47</v>
      </c>
      <c r="C27" s="22" t="s">
        <v>48</v>
      </c>
      <c r="D27" s="22" t="s">
        <v>36</v>
      </c>
      <c r="E27" s="23">
        <v>76</v>
      </c>
      <c r="F27" s="42"/>
      <c r="G27" s="24">
        <f t="shared" si="0"/>
        <v>0</v>
      </c>
      <c r="H27" s="23">
        <v>0</v>
      </c>
    </row>
    <row r="28" spans="1:8" s="2" customFormat="1" ht="13.5" customHeight="1">
      <c r="A28" s="21">
        <v>15</v>
      </c>
      <c r="B28" s="22" t="s">
        <v>49</v>
      </c>
      <c r="C28" s="22" t="s">
        <v>50</v>
      </c>
      <c r="D28" s="22" t="s">
        <v>36</v>
      </c>
      <c r="E28" s="23">
        <v>76</v>
      </c>
      <c r="F28" s="42"/>
      <c r="G28" s="24">
        <f t="shared" si="0"/>
        <v>0</v>
      </c>
      <c r="H28" s="23">
        <v>0</v>
      </c>
    </row>
    <row r="29" spans="1:8" s="2" customFormat="1" ht="13.5" customHeight="1">
      <c r="A29" s="21">
        <v>16</v>
      </c>
      <c r="B29" s="22" t="s">
        <v>51</v>
      </c>
      <c r="C29" s="22" t="s">
        <v>52</v>
      </c>
      <c r="D29" s="22" t="s">
        <v>53</v>
      </c>
      <c r="E29" s="23">
        <v>137</v>
      </c>
      <c r="F29" s="42"/>
      <c r="G29" s="24">
        <f t="shared" si="0"/>
        <v>0</v>
      </c>
      <c r="H29" s="23">
        <v>0</v>
      </c>
    </row>
    <row r="30" spans="1:8" s="2" customFormat="1" ht="13.5" customHeight="1">
      <c r="A30" s="21">
        <v>17</v>
      </c>
      <c r="B30" s="22" t="s">
        <v>54</v>
      </c>
      <c r="C30" s="22" t="s">
        <v>55</v>
      </c>
      <c r="D30" s="22" t="s">
        <v>33</v>
      </c>
      <c r="E30" s="23">
        <v>1</v>
      </c>
      <c r="F30" s="42"/>
      <c r="G30" s="24">
        <f t="shared" si="0"/>
        <v>0</v>
      </c>
      <c r="H30" s="23">
        <v>3.6900000000000002E-2</v>
      </c>
    </row>
    <row r="31" spans="1:8" s="2" customFormat="1" ht="11.25">
      <c r="A31" s="21">
        <v>18</v>
      </c>
      <c r="B31" s="22" t="s">
        <v>56</v>
      </c>
      <c r="C31" s="22" t="s">
        <v>57</v>
      </c>
      <c r="D31" s="22" t="s">
        <v>36</v>
      </c>
      <c r="E31" s="23">
        <v>111</v>
      </c>
      <c r="F31" s="42"/>
      <c r="G31" s="24">
        <f t="shared" si="0"/>
        <v>0</v>
      </c>
      <c r="H31" s="23">
        <v>0</v>
      </c>
    </row>
    <row r="32" spans="1:8" s="2" customFormat="1" ht="11.25">
      <c r="A32" s="21">
        <v>19</v>
      </c>
      <c r="B32" s="22" t="s">
        <v>58</v>
      </c>
      <c r="C32" s="22" t="s">
        <v>59</v>
      </c>
      <c r="D32" s="22" t="s">
        <v>36</v>
      </c>
      <c r="E32" s="23">
        <v>5</v>
      </c>
      <c r="F32" s="42"/>
      <c r="G32" s="24">
        <f t="shared" si="0"/>
        <v>0</v>
      </c>
      <c r="H32" s="23">
        <v>0</v>
      </c>
    </row>
    <row r="33" spans="1:8" s="2" customFormat="1" ht="13.5" customHeight="1">
      <c r="A33" s="25">
        <v>20</v>
      </c>
      <c r="B33" s="26" t="s">
        <v>10</v>
      </c>
      <c r="C33" s="26" t="s">
        <v>60</v>
      </c>
      <c r="D33" s="26" t="s">
        <v>53</v>
      </c>
      <c r="E33" s="27">
        <v>9</v>
      </c>
      <c r="F33" s="43"/>
      <c r="G33" s="28">
        <f>F33*E33</f>
        <v>0</v>
      </c>
      <c r="H33" s="27">
        <v>0</v>
      </c>
    </row>
    <row r="34" spans="1:8" s="2" customFormat="1" ht="11.25">
      <c r="A34" s="21">
        <v>21</v>
      </c>
      <c r="B34" s="22" t="s">
        <v>61</v>
      </c>
      <c r="C34" s="22" t="s">
        <v>62</v>
      </c>
      <c r="D34" s="22" t="s">
        <v>63</v>
      </c>
      <c r="E34" s="23">
        <v>8</v>
      </c>
      <c r="F34" s="42"/>
      <c r="G34" s="24">
        <f>F34*E34</f>
        <v>0</v>
      </c>
      <c r="H34" s="23">
        <v>2.4000000000000001E-4</v>
      </c>
    </row>
    <row r="35" spans="1:8" s="2" customFormat="1" ht="11.25">
      <c r="A35" s="21">
        <v>22</v>
      </c>
      <c r="B35" s="22" t="s">
        <v>64</v>
      </c>
      <c r="C35" s="22" t="s">
        <v>65</v>
      </c>
      <c r="D35" s="22" t="s">
        <v>66</v>
      </c>
      <c r="E35" s="23">
        <v>8</v>
      </c>
      <c r="F35" s="42"/>
      <c r="G35" s="24">
        <f t="shared" ref="G35:G37" si="1">F35*E35</f>
        <v>0</v>
      </c>
      <c r="H35" s="23">
        <v>0</v>
      </c>
    </row>
    <row r="36" spans="1:8" s="2" customFormat="1" ht="11.25">
      <c r="A36" s="21">
        <v>23</v>
      </c>
      <c r="B36" s="22" t="s">
        <v>67</v>
      </c>
      <c r="C36" s="22" t="s">
        <v>68</v>
      </c>
      <c r="D36" s="22" t="s">
        <v>21</v>
      </c>
      <c r="E36" s="23">
        <v>280</v>
      </c>
      <c r="F36" s="42"/>
      <c r="G36" s="24">
        <f t="shared" si="1"/>
        <v>0</v>
      </c>
      <c r="H36" s="23">
        <v>0</v>
      </c>
    </row>
    <row r="37" spans="1:8" s="2" customFormat="1" ht="11.25">
      <c r="A37" s="21">
        <v>24</v>
      </c>
      <c r="B37" s="22" t="s">
        <v>69</v>
      </c>
      <c r="C37" s="22" t="s">
        <v>70</v>
      </c>
      <c r="D37" s="22" t="s">
        <v>21</v>
      </c>
      <c r="E37" s="23">
        <v>280</v>
      </c>
      <c r="F37" s="42"/>
      <c r="G37" s="24">
        <f t="shared" si="1"/>
        <v>0</v>
      </c>
      <c r="H37" s="23">
        <v>0</v>
      </c>
    </row>
    <row r="38" spans="1:8" s="2" customFormat="1" ht="13.5" customHeight="1">
      <c r="A38" s="25">
        <v>25</v>
      </c>
      <c r="B38" s="26" t="s">
        <v>71</v>
      </c>
      <c r="C38" s="26" t="s">
        <v>72</v>
      </c>
      <c r="D38" s="26" t="s">
        <v>53</v>
      </c>
      <c r="E38" s="27">
        <v>22</v>
      </c>
      <c r="F38" s="43"/>
      <c r="G38" s="28">
        <f>F38*E38</f>
        <v>0</v>
      </c>
      <c r="H38" s="27">
        <v>0</v>
      </c>
    </row>
    <row r="39" spans="1:8" s="2" customFormat="1" ht="13.5" customHeight="1">
      <c r="A39" s="21">
        <v>26</v>
      </c>
      <c r="B39" s="22" t="s">
        <v>73</v>
      </c>
      <c r="C39" s="22" t="s">
        <v>74</v>
      </c>
      <c r="D39" s="22" t="s">
        <v>21</v>
      </c>
      <c r="E39" s="23">
        <v>280</v>
      </c>
      <c r="F39" s="42"/>
      <c r="G39" s="24">
        <f>F39*E39</f>
        <v>0</v>
      </c>
      <c r="H39" s="23">
        <v>0</v>
      </c>
    </row>
    <row r="40" spans="1:8" s="2" customFormat="1" ht="13.5" customHeight="1">
      <c r="A40" s="25">
        <v>27</v>
      </c>
      <c r="B40" s="26" t="s">
        <v>75</v>
      </c>
      <c r="C40" s="26" t="s">
        <v>76</v>
      </c>
      <c r="D40" s="26" t="s">
        <v>77</v>
      </c>
      <c r="E40" s="27">
        <v>22</v>
      </c>
      <c r="F40" s="43"/>
      <c r="G40" s="28">
        <f>F40*E40</f>
        <v>0</v>
      </c>
      <c r="H40" s="27">
        <v>2.1999999999999999E-2</v>
      </c>
    </row>
    <row r="41" spans="1:8" s="2" customFormat="1" ht="30.75" customHeight="1">
      <c r="A41" s="17"/>
      <c r="B41" s="18" t="s">
        <v>11</v>
      </c>
      <c r="C41" s="18" t="s">
        <v>78</v>
      </c>
      <c r="D41" s="18"/>
      <c r="E41" s="19"/>
      <c r="F41" s="20"/>
      <c r="G41" s="20">
        <f>SUM(G42:G43)</f>
        <v>0</v>
      </c>
      <c r="H41" s="19">
        <v>4.2599999999999999E-3</v>
      </c>
    </row>
    <row r="42" spans="1:8" s="2" customFormat="1" ht="13.5" customHeight="1">
      <c r="A42" s="21">
        <v>28</v>
      </c>
      <c r="B42" s="22" t="s">
        <v>79</v>
      </c>
      <c r="C42" s="22" t="s">
        <v>80</v>
      </c>
      <c r="D42" s="22" t="s">
        <v>21</v>
      </c>
      <c r="E42" s="23">
        <v>142</v>
      </c>
      <c r="F42" s="42"/>
      <c r="G42" s="24">
        <f>F42*E42</f>
        <v>0</v>
      </c>
      <c r="H42" s="23">
        <v>4.2599999999999999E-3</v>
      </c>
    </row>
    <row r="43" spans="1:8" s="2" customFormat="1" ht="13.5" customHeight="1">
      <c r="A43" s="25">
        <v>29</v>
      </c>
      <c r="B43" s="26" t="s">
        <v>13</v>
      </c>
      <c r="C43" s="26" t="s">
        <v>81</v>
      </c>
      <c r="D43" s="26" t="s">
        <v>21</v>
      </c>
      <c r="E43" s="27">
        <v>164</v>
      </c>
      <c r="F43" s="43"/>
      <c r="G43" s="28">
        <f>F43*E43</f>
        <v>0</v>
      </c>
      <c r="H43" s="27">
        <v>0</v>
      </c>
    </row>
    <row r="44" spans="1:8" s="2" customFormat="1" ht="30.75" customHeight="1">
      <c r="A44" s="17"/>
      <c r="B44" s="18" t="s">
        <v>12</v>
      </c>
      <c r="C44" s="18" t="s">
        <v>82</v>
      </c>
      <c r="D44" s="18"/>
      <c r="E44" s="19"/>
      <c r="F44" s="20"/>
      <c r="G44" s="20">
        <f>SUM(G45:G46)</f>
        <v>0</v>
      </c>
      <c r="H44" s="19">
        <v>0</v>
      </c>
    </row>
    <row r="45" spans="1:8" s="2" customFormat="1" ht="13.5" customHeight="1">
      <c r="A45" s="21">
        <v>30</v>
      </c>
      <c r="B45" s="22" t="s">
        <v>83</v>
      </c>
      <c r="C45" s="22" t="s">
        <v>84</v>
      </c>
      <c r="D45" s="22" t="s">
        <v>36</v>
      </c>
      <c r="E45" s="23">
        <v>59</v>
      </c>
      <c r="F45" s="42"/>
      <c r="G45" s="24">
        <f>F45*E45</f>
        <v>0</v>
      </c>
      <c r="H45" s="23">
        <v>0</v>
      </c>
    </row>
    <row r="46" spans="1:8" s="2" customFormat="1" ht="13.5" customHeight="1">
      <c r="A46" s="25">
        <v>31</v>
      </c>
      <c r="B46" s="26" t="s">
        <v>15</v>
      </c>
      <c r="C46" s="26" t="s">
        <v>85</v>
      </c>
      <c r="D46" s="26" t="s">
        <v>53</v>
      </c>
      <c r="E46" s="27">
        <v>108</v>
      </c>
      <c r="F46" s="43"/>
      <c r="G46" s="28">
        <f>F46*E46</f>
        <v>0</v>
      </c>
      <c r="H46" s="27">
        <v>0</v>
      </c>
    </row>
    <row r="47" spans="1:8" s="2" customFormat="1" ht="30.75" customHeight="1">
      <c r="A47" s="17"/>
      <c r="B47" s="18" t="s">
        <v>13</v>
      </c>
      <c r="C47" s="18" t="s">
        <v>86</v>
      </c>
      <c r="D47" s="18"/>
      <c r="E47" s="19"/>
      <c r="F47" s="20"/>
      <c r="G47" s="20">
        <f>G48</f>
        <v>0</v>
      </c>
      <c r="H47" s="19">
        <v>5.6723100000000004</v>
      </c>
    </row>
    <row r="48" spans="1:8" s="2" customFormat="1" ht="13.5" customHeight="1">
      <c r="A48" s="21">
        <v>32</v>
      </c>
      <c r="B48" s="22" t="s">
        <v>87</v>
      </c>
      <c r="C48" s="22" t="s">
        <v>88</v>
      </c>
      <c r="D48" s="22" t="s">
        <v>36</v>
      </c>
      <c r="E48" s="23">
        <v>3</v>
      </c>
      <c r="F48" s="42"/>
      <c r="G48" s="24">
        <f>F48*E48</f>
        <v>0</v>
      </c>
      <c r="H48" s="23">
        <v>5.6723100000000004</v>
      </c>
    </row>
    <row r="49" spans="1:8" s="2" customFormat="1" ht="30.75" customHeight="1">
      <c r="A49" s="17"/>
      <c r="B49" s="18" t="s">
        <v>14</v>
      </c>
      <c r="C49" s="18" t="s">
        <v>89</v>
      </c>
      <c r="D49" s="18"/>
      <c r="E49" s="19"/>
      <c r="F49" s="20"/>
      <c r="G49" s="20">
        <f>SUM(G50:G58)</f>
        <v>0</v>
      </c>
      <c r="H49" s="19">
        <v>0.84250000000000003</v>
      </c>
    </row>
    <row r="50" spans="1:8" s="2" customFormat="1" ht="13.5" customHeight="1">
      <c r="A50" s="21">
        <v>33</v>
      </c>
      <c r="B50" s="22" t="s">
        <v>90</v>
      </c>
      <c r="C50" s="22" t="s">
        <v>91</v>
      </c>
      <c r="D50" s="22" t="s">
        <v>36</v>
      </c>
      <c r="E50" s="23">
        <v>11</v>
      </c>
      <c r="F50" s="42"/>
      <c r="G50" s="24">
        <f>F50*E50</f>
        <v>0</v>
      </c>
      <c r="H50" s="23">
        <v>0</v>
      </c>
    </row>
    <row r="51" spans="1:8" s="2" customFormat="1" ht="13.5" customHeight="1">
      <c r="A51" s="25">
        <v>34</v>
      </c>
      <c r="B51" s="26" t="s">
        <v>92</v>
      </c>
      <c r="C51" s="26" t="s">
        <v>93</v>
      </c>
      <c r="D51" s="26" t="s">
        <v>53</v>
      </c>
      <c r="E51" s="27">
        <v>20</v>
      </c>
      <c r="F51" s="43"/>
      <c r="G51" s="28">
        <f>F51*E51</f>
        <v>0</v>
      </c>
      <c r="H51" s="27">
        <v>0</v>
      </c>
    </row>
    <row r="52" spans="1:8" s="2" customFormat="1" ht="13.5" customHeight="1">
      <c r="A52" s="21">
        <v>35</v>
      </c>
      <c r="B52" s="22" t="s">
        <v>94</v>
      </c>
      <c r="C52" s="22" t="s">
        <v>95</v>
      </c>
      <c r="D52" s="22" t="s">
        <v>21</v>
      </c>
      <c r="E52" s="23">
        <v>10</v>
      </c>
      <c r="F52" s="42"/>
      <c r="G52" s="24">
        <f>F52*E52</f>
        <v>0</v>
      </c>
      <c r="H52" s="23">
        <v>0</v>
      </c>
    </row>
    <row r="53" spans="1:8" s="2" customFormat="1" ht="13.5" customHeight="1">
      <c r="A53" s="21">
        <v>36</v>
      </c>
      <c r="B53" s="22" t="s">
        <v>96</v>
      </c>
      <c r="C53" s="22" t="s">
        <v>97</v>
      </c>
      <c r="D53" s="22" t="s">
        <v>21</v>
      </c>
      <c r="E53" s="23">
        <v>10</v>
      </c>
      <c r="F53" s="42"/>
      <c r="G53" s="24">
        <f t="shared" ref="G53:G57" si="2">F53*E53</f>
        <v>0</v>
      </c>
      <c r="H53" s="23">
        <v>0</v>
      </c>
    </row>
    <row r="54" spans="1:8" s="2" customFormat="1" ht="13.5" customHeight="1">
      <c r="A54" s="21">
        <v>37</v>
      </c>
      <c r="B54" s="22" t="s">
        <v>98</v>
      </c>
      <c r="C54" s="22" t="s">
        <v>99</v>
      </c>
      <c r="D54" s="22" t="s">
        <v>21</v>
      </c>
      <c r="E54" s="23">
        <v>10</v>
      </c>
      <c r="F54" s="42"/>
      <c r="G54" s="24">
        <f t="shared" si="2"/>
        <v>0</v>
      </c>
      <c r="H54" s="23">
        <v>0</v>
      </c>
    </row>
    <row r="55" spans="1:8" s="2" customFormat="1" ht="13.5" customHeight="1">
      <c r="A55" s="21">
        <v>38</v>
      </c>
      <c r="B55" s="22" t="s">
        <v>100</v>
      </c>
      <c r="C55" s="22" t="s">
        <v>101</v>
      </c>
      <c r="D55" s="22" t="s">
        <v>21</v>
      </c>
      <c r="E55" s="23">
        <v>10</v>
      </c>
      <c r="F55" s="42"/>
      <c r="G55" s="24">
        <f t="shared" si="2"/>
        <v>0</v>
      </c>
      <c r="H55" s="23">
        <v>0.84250000000000003</v>
      </c>
    </row>
    <row r="56" spans="1:8" s="2" customFormat="1" ht="13.5" customHeight="1">
      <c r="A56" s="21">
        <v>39</v>
      </c>
      <c r="B56" s="22" t="s">
        <v>102</v>
      </c>
      <c r="C56" s="22" t="s">
        <v>103</v>
      </c>
      <c r="D56" s="22" t="s">
        <v>21</v>
      </c>
      <c r="E56" s="23">
        <v>10</v>
      </c>
      <c r="F56" s="42"/>
      <c r="G56" s="24">
        <f t="shared" si="2"/>
        <v>0</v>
      </c>
      <c r="H56" s="23">
        <v>0</v>
      </c>
    </row>
    <row r="57" spans="1:8" s="2" customFormat="1" ht="13.5" customHeight="1">
      <c r="A57" s="21">
        <v>40</v>
      </c>
      <c r="B57" s="22" t="s">
        <v>104</v>
      </c>
      <c r="C57" s="22" t="s">
        <v>105</v>
      </c>
      <c r="D57" s="22" t="s">
        <v>21</v>
      </c>
      <c r="E57" s="23">
        <v>10</v>
      </c>
      <c r="F57" s="42"/>
      <c r="G57" s="24">
        <f t="shared" si="2"/>
        <v>0</v>
      </c>
      <c r="H57" s="23">
        <v>0</v>
      </c>
    </row>
    <row r="58" spans="1:8" s="2" customFormat="1" ht="11.25">
      <c r="A58" s="25">
        <v>41</v>
      </c>
      <c r="B58" s="26" t="s">
        <v>106</v>
      </c>
      <c r="C58" s="26" t="s">
        <v>107</v>
      </c>
      <c r="D58" s="26" t="s">
        <v>21</v>
      </c>
      <c r="E58" s="27">
        <v>0</v>
      </c>
      <c r="F58" s="43"/>
      <c r="G58" s="28">
        <f>F58*E58</f>
        <v>0</v>
      </c>
      <c r="H58" s="27">
        <v>0</v>
      </c>
    </row>
    <row r="59" spans="1:8" s="2" customFormat="1" ht="30.75" customHeight="1">
      <c r="A59" s="17"/>
      <c r="B59" s="18" t="s">
        <v>108</v>
      </c>
      <c r="C59" s="18" t="s">
        <v>109</v>
      </c>
      <c r="D59" s="18"/>
      <c r="E59" s="19"/>
      <c r="F59" s="20"/>
      <c r="G59" s="20">
        <f>SUM(G60:G65)</f>
        <v>0</v>
      </c>
      <c r="H59" s="19">
        <v>0</v>
      </c>
    </row>
    <row r="60" spans="1:8" s="2" customFormat="1" ht="13.5" customHeight="1">
      <c r="A60" s="21">
        <v>42</v>
      </c>
      <c r="B60" s="22" t="s">
        <v>110</v>
      </c>
      <c r="C60" s="22" t="s">
        <v>111</v>
      </c>
      <c r="D60" s="22" t="s">
        <v>63</v>
      </c>
      <c r="E60" s="23">
        <v>18</v>
      </c>
      <c r="F60" s="42"/>
      <c r="G60" s="24">
        <f>F60*E60</f>
        <v>0</v>
      </c>
      <c r="H60" s="23">
        <v>0</v>
      </c>
    </row>
    <row r="61" spans="1:8" s="2" customFormat="1" ht="11.25">
      <c r="A61" s="21">
        <v>43</v>
      </c>
      <c r="B61" s="22" t="s">
        <v>112</v>
      </c>
      <c r="C61" s="22" t="s">
        <v>113</v>
      </c>
      <c r="D61" s="22" t="s">
        <v>63</v>
      </c>
      <c r="E61" s="23">
        <v>8</v>
      </c>
      <c r="F61" s="42"/>
      <c r="G61" s="24">
        <f t="shared" ref="G61:G65" si="3">F61*E61</f>
        <v>0</v>
      </c>
      <c r="H61" s="23">
        <v>0</v>
      </c>
    </row>
    <row r="62" spans="1:8" s="2" customFormat="1" ht="13.5" customHeight="1">
      <c r="A62" s="21">
        <v>44</v>
      </c>
      <c r="B62" s="22" t="s">
        <v>114</v>
      </c>
      <c r="C62" s="22" t="s">
        <v>115</v>
      </c>
      <c r="D62" s="22" t="s">
        <v>63</v>
      </c>
      <c r="E62" s="23">
        <v>1</v>
      </c>
      <c r="F62" s="42"/>
      <c r="G62" s="24">
        <f t="shared" si="3"/>
        <v>0</v>
      </c>
      <c r="H62" s="23">
        <v>0</v>
      </c>
    </row>
    <row r="63" spans="1:8" s="2" customFormat="1" ht="13.5" customHeight="1">
      <c r="A63" s="21">
        <v>45</v>
      </c>
      <c r="B63" s="22" t="s">
        <v>116</v>
      </c>
      <c r="C63" s="22" t="s">
        <v>117</v>
      </c>
      <c r="D63" s="22" t="s">
        <v>53</v>
      </c>
      <c r="E63" s="23">
        <v>0.8</v>
      </c>
      <c r="F63" s="42"/>
      <c r="G63" s="24">
        <f t="shared" si="3"/>
        <v>0</v>
      </c>
      <c r="H63" s="23">
        <v>0</v>
      </c>
    </row>
    <row r="64" spans="1:8" s="2" customFormat="1" ht="13.5" customHeight="1">
      <c r="A64" s="21">
        <v>46</v>
      </c>
      <c r="B64" s="22" t="s">
        <v>118</v>
      </c>
      <c r="C64" s="22" t="s">
        <v>119</v>
      </c>
      <c r="D64" s="22" t="s">
        <v>53</v>
      </c>
      <c r="E64" s="23">
        <v>0.8</v>
      </c>
      <c r="F64" s="42"/>
      <c r="G64" s="24">
        <f t="shared" si="3"/>
        <v>0</v>
      </c>
      <c r="H64" s="23">
        <v>0</v>
      </c>
    </row>
    <row r="65" spans="1:8" s="2" customFormat="1" ht="13.5" customHeight="1">
      <c r="A65" s="21">
        <v>47</v>
      </c>
      <c r="B65" s="22" t="s">
        <v>120</v>
      </c>
      <c r="C65" s="22" t="s">
        <v>121</v>
      </c>
      <c r="D65" s="22" t="s">
        <v>53</v>
      </c>
      <c r="E65" s="23">
        <v>0.8</v>
      </c>
      <c r="F65" s="42"/>
      <c r="G65" s="24">
        <f t="shared" si="3"/>
        <v>0</v>
      </c>
      <c r="H65" s="23">
        <v>0</v>
      </c>
    </row>
    <row r="66" spans="1:8" s="2" customFormat="1" ht="30.75" customHeight="1">
      <c r="A66" s="17"/>
      <c r="B66" s="18" t="s">
        <v>122</v>
      </c>
      <c r="C66" s="18" t="s">
        <v>123</v>
      </c>
      <c r="D66" s="18"/>
      <c r="E66" s="19"/>
      <c r="F66" s="20"/>
      <c r="G66" s="20">
        <f>SUM(G67:G76)</f>
        <v>0</v>
      </c>
      <c r="H66" s="19">
        <v>1.01685</v>
      </c>
    </row>
    <row r="67" spans="1:8" s="2" customFormat="1" ht="13.5" customHeight="1">
      <c r="A67" s="21">
        <v>48</v>
      </c>
      <c r="B67" s="22" t="s">
        <v>124</v>
      </c>
      <c r="C67" s="22" t="s">
        <v>125</v>
      </c>
      <c r="D67" s="22" t="s">
        <v>21</v>
      </c>
      <c r="E67" s="23">
        <v>119</v>
      </c>
      <c r="F67" s="42"/>
      <c r="G67" s="24">
        <f>F67*E67</f>
        <v>0</v>
      </c>
      <c r="H67" s="23">
        <v>0</v>
      </c>
    </row>
    <row r="68" spans="1:8" s="2" customFormat="1" ht="13.5" customHeight="1">
      <c r="A68" s="21">
        <v>49</v>
      </c>
      <c r="B68" s="22" t="s">
        <v>126</v>
      </c>
      <c r="C68" s="22" t="s">
        <v>127</v>
      </c>
      <c r="D68" s="22" t="s">
        <v>30</v>
      </c>
      <c r="E68" s="23">
        <v>44</v>
      </c>
      <c r="F68" s="42"/>
      <c r="G68" s="24">
        <f>F68*E68</f>
        <v>0</v>
      </c>
      <c r="H68" s="23">
        <v>0</v>
      </c>
    </row>
    <row r="69" spans="1:8" s="2" customFormat="1" ht="13.5" customHeight="1">
      <c r="A69" s="21">
        <v>50</v>
      </c>
      <c r="B69" s="22" t="s">
        <v>128</v>
      </c>
      <c r="C69" s="22" t="s">
        <v>129</v>
      </c>
      <c r="D69" s="22" t="s">
        <v>30</v>
      </c>
      <c r="E69" s="23">
        <v>44</v>
      </c>
      <c r="F69" s="42"/>
      <c r="G69" s="24">
        <f>F69*E69</f>
        <v>0</v>
      </c>
      <c r="H69" s="23">
        <v>0</v>
      </c>
    </row>
    <row r="70" spans="1:8" s="2" customFormat="1" ht="11.25">
      <c r="A70" s="21">
        <v>51</v>
      </c>
      <c r="B70" s="22" t="s">
        <v>130</v>
      </c>
      <c r="C70" s="22" t="s">
        <v>131</v>
      </c>
      <c r="D70" s="22" t="s">
        <v>21</v>
      </c>
      <c r="E70" s="23">
        <v>119</v>
      </c>
      <c r="F70" s="42"/>
      <c r="G70" s="24">
        <f>F70*E70</f>
        <v>0</v>
      </c>
      <c r="H70" s="23">
        <v>2.0230000000000001E-2</v>
      </c>
    </row>
    <row r="71" spans="1:8" s="2" customFormat="1" ht="13.5" customHeight="1">
      <c r="A71" s="25">
        <v>52</v>
      </c>
      <c r="B71" s="26" t="s">
        <v>132</v>
      </c>
      <c r="C71" s="26" t="s">
        <v>133</v>
      </c>
      <c r="D71" s="26" t="s">
        <v>53</v>
      </c>
      <c r="E71" s="27">
        <v>0.15</v>
      </c>
      <c r="F71" s="43"/>
      <c r="G71" s="28">
        <f>F71*E71</f>
        <v>0</v>
      </c>
      <c r="H71" s="27">
        <v>0.15</v>
      </c>
    </row>
    <row r="72" spans="1:8" s="2" customFormat="1" ht="11.25">
      <c r="A72" s="21">
        <v>53</v>
      </c>
      <c r="B72" s="22" t="s">
        <v>134</v>
      </c>
      <c r="C72" s="22" t="s">
        <v>135</v>
      </c>
      <c r="D72" s="22" t="s">
        <v>21</v>
      </c>
      <c r="E72" s="23">
        <v>119</v>
      </c>
      <c r="F72" s="42"/>
      <c r="G72" s="24">
        <f>F72*E72</f>
        <v>0</v>
      </c>
      <c r="H72" s="23">
        <v>6.7830000000000001E-2</v>
      </c>
    </row>
    <row r="73" spans="1:8" s="2" customFormat="1" ht="13.5" customHeight="1">
      <c r="A73" s="25">
        <v>54</v>
      </c>
      <c r="B73" s="26" t="s">
        <v>136</v>
      </c>
      <c r="C73" s="26" t="s">
        <v>137</v>
      </c>
      <c r="D73" s="26" t="s">
        <v>21</v>
      </c>
      <c r="E73" s="27">
        <v>149</v>
      </c>
      <c r="F73" s="43"/>
      <c r="G73" s="28">
        <f>F73*E73</f>
        <v>0</v>
      </c>
      <c r="H73" s="27">
        <v>0.67049999999999998</v>
      </c>
    </row>
    <row r="74" spans="1:8" s="2" customFormat="1" ht="13.5" customHeight="1">
      <c r="A74" s="21">
        <v>55</v>
      </c>
      <c r="B74" s="22" t="s">
        <v>138</v>
      </c>
      <c r="C74" s="22" t="s">
        <v>139</v>
      </c>
      <c r="D74" s="22" t="s">
        <v>21</v>
      </c>
      <c r="E74" s="23">
        <v>119</v>
      </c>
      <c r="F74" s="42"/>
      <c r="G74" s="24">
        <f>F74*E74</f>
        <v>0</v>
      </c>
      <c r="H74" s="23">
        <v>0.10829</v>
      </c>
    </row>
    <row r="75" spans="1:8" s="2" customFormat="1" ht="13.5" customHeight="1">
      <c r="A75" s="25">
        <v>56</v>
      </c>
      <c r="B75" s="26" t="s">
        <v>11</v>
      </c>
      <c r="C75" s="26" t="s">
        <v>140</v>
      </c>
      <c r="D75" s="26" t="s">
        <v>21</v>
      </c>
      <c r="E75" s="27">
        <v>149</v>
      </c>
      <c r="F75" s="43"/>
      <c r="G75" s="28">
        <f>F75*E75</f>
        <v>0</v>
      </c>
      <c r="H75" s="27">
        <v>0</v>
      </c>
    </row>
    <row r="76" spans="1:8" s="2" customFormat="1" ht="13.5" customHeight="1">
      <c r="A76" s="25">
        <v>57</v>
      </c>
      <c r="B76" s="26" t="s">
        <v>12</v>
      </c>
      <c r="C76" s="26" t="s">
        <v>141</v>
      </c>
      <c r="D76" s="26" t="s">
        <v>33</v>
      </c>
      <c r="E76" s="27">
        <v>1</v>
      </c>
      <c r="F76" s="43"/>
      <c r="G76" s="28">
        <f>F76*E76</f>
        <v>0</v>
      </c>
      <c r="H76" s="27">
        <v>0</v>
      </c>
    </row>
    <row r="77" spans="1:8" s="2" customFormat="1" ht="30.75" customHeight="1">
      <c r="A77" s="17"/>
      <c r="B77" s="18" t="s">
        <v>142</v>
      </c>
      <c r="C77" s="18" t="s">
        <v>143</v>
      </c>
      <c r="D77" s="18"/>
      <c r="E77" s="19"/>
      <c r="F77" s="20"/>
      <c r="G77" s="20">
        <f>G78</f>
        <v>0</v>
      </c>
      <c r="H77" s="19">
        <v>6.2039999999999998E-2</v>
      </c>
    </row>
    <row r="78" spans="1:8" s="2" customFormat="1" ht="13.5" customHeight="1">
      <c r="A78" s="21">
        <v>58</v>
      </c>
      <c r="B78" s="22" t="s">
        <v>144</v>
      </c>
      <c r="C78" s="22" t="s">
        <v>145</v>
      </c>
      <c r="D78" s="22" t="s">
        <v>30</v>
      </c>
      <c r="E78" s="23">
        <v>44</v>
      </c>
      <c r="F78" s="42"/>
      <c r="G78" s="24">
        <f>F78*E78</f>
        <v>0</v>
      </c>
      <c r="H78" s="23">
        <v>6.2039999999999998E-2</v>
      </c>
    </row>
    <row r="79" spans="1:8" s="2" customFormat="1" ht="30.75" customHeight="1">
      <c r="A79" s="17"/>
      <c r="B79" s="18" t="s">
        <v>146</v>
      </c>
      <c r="C79" s="18" t="s">
        <v>147</v>
      </c>
      <c r="D79" s="18"/>
      <c r="E79" s="19"/>
      <c r="F79" s="20"/>
      <c r="G79" s="20">
        <f>SUM(G80:G87)</f>
        <v>0</v>
      </c>
      <c r="H79" s="19">
        <v>0</v>
      </c>
    </row>
    <row r="80" spans="1:8" s="2" customFormat="1" ht="11.25">
      <c r="A80" s="21">
        <v>59</v>
      </c>
      <c r="B80" s="22" t="s">
        <v>148</v>
      </c>
      <c r="C80" s="22" t="s">
        <v>149</v>
      </c>
      <c r="D80" s="22" t="s">
        <v>30</v>
      </c>
      <c r="E80" s="23">
        <v>44</v>
      </c>
      <c r="F80" s="42"/>
      <c r="G80" s="24">
        <f>F80*E80</f>
        <v>0</v>
      </c>
      <c r="H80" s="23">
        <v>0</v>
      </c>
    </row>
    <row r="81" spans="1:8" s="2" customFormat="1" ht="13.5" customHeight="1">
      <c r="A81" s="25">
        <v>60</v>
      </c>
      <c r="B81" s="26" t="s">
        <v>14</v>
      </c>
      <c r="C81" s="26" t="s">
        <v>150</v>
      </c>
      <c r="D81" s="26" t="s">
        <v>30</v>
      </c>
      <c r="E81" s="27">
        <v>65.290000000000006</v>
      </c>
      <c r="F81" s="43"/>
      <c r="G81" s="28">
        <f>F81*E81</f>
        <v>0</v>
      </c>
      <c r="H81" s="27">
        <v>0</v>
      </c>
    </row>
    <row r="82" spans="1:8" s="2" customFormat="1" ht="11.25">
      <c r="A82" s="21">
        <v>61</v>
      </c>
      <c r="B82" s="22" t="s">
        <v>148</v>
      </c>
      <c r="C82" s="22" t="s">
        <v>151</v>
      </c>
      <c r="D82" s="22" t="s">
        <v>30</v>
      </c>
      <c r="E82" s="23">
        <v>44</v>
      </c>
      <c r="F82" s="42"/>
      <c r="G82" s="24">
        <f>F82*E82</f>
        <v>0</v>
      </c>
      <c r="H82" s="23">
        <v>0</v>
      </c>
    </row>
    <row r="83" spans="1:8" s="2" customFormat="1" ht="13.5" customHeight="1">
      <c r="A83" s="25">
        <v>62</v>
      </c>
      <c r="B83" s="26" t="s">
        <v>14</v>
      </c>
      <c r="C83" s="26" t="s">
        <v>152</v>
      </c>
      <c r="D83" s="26" t="s">
        <v>30</v>
      </c>
      <c r="E83" s="27">
        <v>44</v>
      </c>
      <c r="F83" s="43"/>
      <c r="G83" s="28">
        <f>F83*E83</f>
        <v>0</v>
      </c>
      <c r="H83" s="27">
        <v>0</v>
      </c>
    </row>
    <row r="84" spans="1:8" s="2" customFormat="1" ht="11.25">
      <c r="A84" s="21">
        <v>63</v>
      </c>
      <c r="B84" s="22" t="s">
        <v>153</v>
      </c>
      <c r="C84" s="22" t="s">
        <v>154</v>
      </c>
      <c r="D84" s="22" t="s">
        <v>30</v>
      </c>
      <c r="E84" s="23">
        <v>8</v>
      </c>
      <c r="F84" s="42"/>
      <c r="G84" s="24">
        <f t="shared" ref="G84:G87" si="4">F84*E84</f>
        <v>0</v>
      </c>
      <c r="H84" s="23">
        <v>0</v>
      </c>
    </row>
    <row r="85" spans="1:8" s="2" customFormat="1" ht="13.5" customHeight="1">
      <c r="A85" s="25">
        <v>64</v>
      </c>
      <c r="B85" s="26" t="s">
        <v>155</v>
      </c>
      <c r="C85" s="26" t="s">
        <v>156</v>
      </c>
      <c r="D85" s="26" t="s">
        <v>30</v>
      </c>
      <c r="E85" s="27">
        <v>8</v>
      </c>
      <c r="F85" s="43"/>
      <c r="G85" s="28">
        <f t="shared" si="4"/>
        <v>0</v>
      </c>
      <c r="H85" s="27">
        <v>0</v>
      </c>
    </row>
    <row r="86" spans="1:8" s="2" customFormat="1" ht="22.5">
      <c r="A86" s="21">
        <v>65</v>
      </c>
      <c r="B86" s="22" t="s">
        <v>157</v>
      </c>
      <c r="C86" s="22" t="s">
        <v>158</v>
      </c>
      <c r="D86" s="22" t="s">
        <v>33</v>
      </c>
      <c r="E86" s="23">
        <v>1</v>
      </c>
      <c r="F86" s="42"/>
      <c r="G86" s="24">
        <f t="shared" si="4"/>
        <v>0</v>
      </c>
      <c r="H86" s="23">
        <v>0</v>
      </c>
    </row>
    <row r="87" spans="1:8" s="2" customFormat="1" ht="11.25">
      <c r="A87" s="21">
        <v>66</v>
      </c>
      <c r="B87" s="22" t="s">
        <v>159</v>
      </c>
      <c r="C87" s="22" t="s">
        <v>160</v>
      </c>
      <c r="D87" s="22" t="s">
        <v>161</v>
      </c>
      <c r="E87" s="23">
        <v>2</v>
      </c>
      <c r="F87" s="42"/>
      <c r="G87" s="24">
        <f t="shared" si="4"/>
        <v>0</v>
      </c>
      <c r="H87" s="23">
        <v>0</v>
      </c>
    </row>
    <row r="88" spans="1:8" s="2" customFormat="1" ht="30.75" customHeight="1">
      <c r="A88" s="17"/>
      <c r="B88" s="18" t="s">
        <v>162</v>
      </c>
      <c r="C88" s="18" t="s">
        <v>163</v>
      </c>
      <c r="D88" s="18"/>
      <c r="E88" s="19"/>
      <c r="F88" s="20"/>
      <c r="G88" s="20">
        <f>SUM(G89:G93)</f>
        <v>0</v>
      </c>
      <c r="H88" s="19">
        <v>0</v>
      </c>
    </row>
    <row r="89" spans="1:8" s="2" customFormat="1" ht="13.5" customHeight="1">
      <c r="A89" s="21">
        <v>67</v>
      </c>
      <c r="B89" s="22" t="s">
        <v>164</v>
      </c>
      <c r="C89" s="22" t="s">
        <v>165</v>
      </c>
      <c r="D89" s="22" t="s">
        <v>30</v>
      </c>
      <c r="E89" s="23">
        <v>19</v>
      </c>
      <c r="F89" s="42"/>
      <c r="G89" s="24">
        <f>F89*E89</f>
        <v>0</v>
      </c>
      <c r="H89" s="23">
        <v>0</v>
      </c>
    </row>
    <row r="90" spans="1:8" s="2" customFormat="1" ht="11.25">
      <c r="A90" s="21">
        <v>68</v>
      </c>
      <c r="B90" s="22" t="s">
        <v>153</v>
      </c>
      <c r="C90" s="22" t="s">
        <v>154</v>
      </c>
      <c r="D90" s="22" t="s">
        <v>30</v>
      </c>
      <c r="E90" s="23">
        <v>2</v>
      </c>
      <c r="F90" s="42"/>
      <c r="G90" s="24">
        <f t="shared" ref="G90:G93" si="5">F90*E90</f>
        <v>0</v>
      </c>
      <c r="H90" s="23">
        <v>0</v>
      </c>
    </row>
    <row r="91" spans="1:8" s="2" customFormat="1" ht="13.5" customHeight="1">
      <c r="A91" s="25">
        <v>69</v>
      </c>
      <c r="B91" s="26" t="s">
        <v>155</v>
      </c>
      <c r="C91" s="26" t="s">
        <v>156</v>
      </c>
      <c r="D91" s="26" t="s">
        <v>30</v>
      </c>
      <c r="E91" s="27">
        <v>1</v>
      </c>
      <c r="F91" s="43"/>
      <c r="G91" s="28">
        <f t="shared" si="5"/>
        <v>0</v>
      </c>
      <c r="H91" s="27">
        <v>0</v>
      </c>
    </row>
    <row r="92" spans="1:8" s="2" customFormat="1" ht="13.5" customHeight="1">
      <c r="A92" s="25">
        <v>70</v>
      </c>
      <c r="B92" s="26" t="s">
        <v>166</v>
      </c>
      <c r="C92" s="26" t="s">
        <v>167</v>
      </c>
      <c r="D92" s="26" t="s">
        <v>161</v>
      </c>
      <c r="E92" s="27">
        <v>2</v>
      </c>
      <c r="F92" s="43"/>
      <c r="G92" s="28">
        <f t="shared" si="5"/>
        <v>0</v>
      </c>
      <c r="H92" s="27">
        <v>0</v>
      </c>
    </row>
    <row r="93" spans="1:8" s="2" customFormat="1" ht="13.5" customHeight="1">
      <c r="A93" s="25">
        <v>71</v>
      </c>
      <c r="B93" s="26" t="s">
        <v>168</v>
      </c>
      <c r="C93" s="26" t="s">
        <v>169</v>
      </c>
      <c r="D93" s="26" t="s">
        <v>161</v>
      </c>
      <c r="E93" s="27">
        <v>2</v>
      </c>
      <c r="F93" s="43"/>
      <c r="G93" s="28">
        <f t="shared" si="5"/>
        <v>0</v>
      </c>
      <c r="H93" s="27">
        <v>0</v>
      </c>
    </row>
    <row r="94" spans="1:8" s="2" customFormat="1" ht="30.75" customHeight="1">
      <c r="A94" s="17"/>
      <c r="B94" s="18" t="s">
        <v>170</v>
      </c>
      <c r="C94" s="18" t="s">
        <v>171</v>
      </c>
      <c r="D94" s="18"/>
      <c r="E94" s="19"/>
      <c r="F94" s="20"/>
      <c r="G94" s="20">
        <f>SUM(G95:G112)</f>
        <v>0</v>
      </c>
      <c r="H94" s="19">
        <v>5.5969867999999998</v>
      </c>
    </row>
    <row r="95" spans="1:8" s="2" customFormat="1" ht="11.25">
      <c r="A95" s="21">
        <v>72</v>
      </c>
      <c r="B95" s="22" t="s">
        <v>172</v>
      </c>
      <c r="C95" s="22" t="s">
        <v>173</v>
      </c>
      <c r="D95" s="22" t="s">
        <v>36</v>
      </c>
      <c r="E95" s="23">
        <v>0.3</v>
      </c>
      <c r="F95" s="42"/>
      <c r="G95" s="24">
        <f>F95*E95</f>
        <v>0</v>
      </c>
      <c r="H95" s="23">
        <v>0.64800000000000002</v>
      </c>
    </row>
    <row r="96" spans="1:8" s="2" customFormat="1" ht="11.25">
      <c r="A96" s="21">
        <v>73</v>
      </c>
      <c r="B96" s="22" t="s">
        <v>174</v>
      </c>
      <c r="C96" s="22" t="s">
        <v>175</v>
      </c>
      <c r="D96" s="22" t="s">
        <v>36</v>
      </c>
      <c r="E96" s="23">
        <v>2</v>
      </c>
      <c r="F96" s="42"/>
      <c r="G96" s="24">
        <f t="shared" ref="G96:G112" si="6">F96*E96</f>
        <v>0</v>
      </c>
      <c r="H96" s="23">
        <v>4.9065799999999999</v>
      </c>
    </row>
    <row r="97" spans="1:8" s="2" customFormat="1" ht="13.5" customHeight="1">
      <c r="A97" s="21">
        <v>74</v>
      </c>
      <c r="B97" s="22" t="s">
        <v>176</v>
      </c>
      <c r="C97" s="22" t="s">
        <v>177</v>
      </c>
      <c r="D97" s="22" t="s">
        <v>53</v>
      </c>
      <c r="E97" s="23">
        <v>0.04</v>
      </c>
      <c r="F97" s="42"/>
      <c r="G97" s="24">
        <f t="shared" si="6"/>
        <v>0</v>
      </c>
      <c r="H97" s="23">
        <v>4.2406800000000001E-2</v>
      </c>
    </row>
    <row r="98" spans="1:8" s="2" customFormat="1" ht="11.25">
      <c r="A98" s="21">
        <v>75</v>
      </c>
      <c r="B98" s="22" t="s">
        <v>178</v>
      </c>
      <c r="C98" s="22" t="s">
        <v>179</v>
      </c>
      <c r="D98" s="22" t="s">
        <v>161</v>
      </c>
      <c r="E98" s="23">
        <v>2</v>
      </c>
      <c r="F98" s="42"/>
      <c r="G98" s="24">
        <f t="shared" si="6"/>
        <v>0</v>
      </c>
      <c r="H98" s="23">
        <v>0</v>
      </c>
    </row>
    <row r="99" spans="1:8" s="2" customFormat="1" ht="13.5" customHeight="1">
      <c r="A99" s="21">
        <v>76</v>
      </c>
      <c r="B99" s="22" t="s">
        <v>180</v>
      </c>
      <c r="C99" s="22" t="s">
        <v>181</v>
      </c>
      <c r="D99" s="22" t="s">
        <v>161</v>
      </c>
      <c r="E99" s="23">
        <v>2</v>
      </c>
      <c r="F99" s="42"/>
      <c r="G99" s="24">
        <f t="shared" si="6"/>
        <v>0</v>
      </c>
      <c r="H99" s="23">
        <v>0</v>
      </c>
    </row>
    <row r="100" spans="1:8" s="2" customFormat="1" ht="33.75">
      <c r="A100" s="21">
        <v>77</v>
      </c>
      <c r="B100" s="22" t="s">
        <v>182</v>
      </c>
      <c r="C100" s="22" t="s">
        <v>183</v>
      </c>
      <c r="D100" s="22" t="s">
        <v>161</v>
      </c>
      <c r="E100" s="23">
        <v>3</v>
      </c>
      <c r="F100" s="42"/>
      <c r="G100" s="24">
        <f t="shared" si="6"/>
        <v>0</v>
      </c>
      <c r="H100" s="23">
        <v>0</v>
      </c>
    </row>
    <row r="101" spans="1:8" s="2" customFormat="1" ht="13.5" customHeight="1">
      <c r="A101" s="21">
        <v>78</v>
      </c>
      <c r="B101" s="22" t="s">
        <v>184</v>
      </c>
      <c r="C101" s="22" t="s">
        <v>185</v>
      </c>
      <c r="D101" s="22" t="s">
        <v>161</v>
      </c>
      <c r="E101" s="23">
        <v>2</v>
      </c>
      <c r="F101" s="42"/>
      <c r="G101" s="24">
        <f t="shared" si="6"/>
        <v>0</v>
      </c>
      <c r="H101" s="23">
        <v>0</v>
      </c>
    </row>
    <row r="102" spans="1:8" s="2" customFormat="1" ht="13.5" customHeight="1">
      <c r="A102" s="21">
        <v>79</v>
      </c>
      <c r="B102" s="22" t="s">
        <v>186</v>
      </c>
      <c r="C102" s="22" t="s">
        <v>187</v>
      </c>
      <c r="D102" s="22" t="s">
        <v>161</v>
      </c>
      <c r="E102" s="23">
        <v>2</v>
      </c>
      <c r="F102" s="42"/>
      <c r="G102" s="24">
        <f t="shared" si="6"/>
        <v>0</v>
      </c>
      <c r="H102" s="23">
        <v>0</v>
      </c>
    </row>
    <row r="103" spans="1:8" s="2" customFormat="1" ht="13.5" customHeight="1">
      <c r="A103" s="21">
        <v>80</v>
      </c>
      <c r="B103" s="22" t="s">
        <v>188</v>
      </c>
      <c r="C103" s="22" t="s">
        <v>189</v>
      </c>
      <c r="D103" s="22" t="s">
        <v>161</v>
      </c>
      <c r="E103" s="23">
        <v>10</v>
      </c>
      <c r="F103" s="42"/>
      <c r="G103" s="24">
        <f t="shared" si="6"/>
        <v>0</v>
      </c>
      <c r="H103" s="23">
        <v>0</v>
      </c>
    </row>
    <row r="104" spans="1:8" s="2" customFormat="1" ht="11.25">
      <c r="A104" s="21">
        <v>81</v>
      </c>
      <c r="B104" s="22" t="s">
        <v>190</v>
      </c>
      <c r="C104" s="22" t="s">
        <v>191</v>
      </c>
      <c r="D104" s="22" t="s">
        <v>30</v>
      </c>
      <c r="E104" s="23">
        <v>2.9</v>
      </c>
      <c r="F104" s="42"/>
      <c r="G104" s="24">
        <f t="shared" si="6"/>
        <v>0</v>
      </c>
      <c r="H104" s="23">
        <v>0</v>
      </c>
    </row>
    <row r="105" spans="1:8" s="2" customFormat="1" ht="13.5" customHeight="1">
      <c r="A105" s="21">
        <v>82</v>
      </c>
      <c r="B105" s="22" t="s">
        <v>192</v>
      </c>
      <c r="C105" s="22" t="s">
        <v>193</v>
      </c>
      <c r="D105" s="22" t="s">
        <v>36</v>
      </c>
      <c r="E105" s="23">
        <v>2</v>
      </c>
      <c r="F105" s="42"/>
      <c r="G105" s="24">
        <f t="shared" si="6"/>
        <v>0</v>
      </c>
      <c r="H105" s="23">
        <v>0</v>
      </c>
    </row>
    <row r="106" spans="1:8" s="2" customFormat="1" ht="13.5" customHeight="1">
      <c r="A106" s="21">
        <v>83</v>
      </c>
      <c r="B106" s="22" t="s">
        <v>194</v>
      </c>
      <c r="C106" s="22" t="s">
        <v>195</v>
      </c>
      <c r="D106" s="22" t="s">
        <v>161</v>
      </c>
      <c r="E106" s="23">
        <v>10</v>
      </c>
      <c r="F106" s="42"/>
      <c r="G106" s="24">
        <f t="shared" si="6"/>
        <v>0</v>
      </c>
      <c r="H106" s="23">
        <v>0</v>
      </c>
    </row>
    <row r="107" spans="1:8" s="2" customFormat="1" ht="22.5">
      <c r="A107" s="21">
        <v>84</v>
      </c>
      <c r="B107" s="22" t="s">
        <v>196</v>
      </c>
      <c r="C107" s="22" t="s">
        <v>197</v>
      </c>
      <c r="D107" s="22" t="s">
        <v>30</v>
      </c>
      <c r="E107" s="23">
        <v>2.9</v>
      </c>
      <c r="F107" s="42"/>
      <c r="G107" s="24">
        <f t="shared" si="6"/>
        <v>0</v>
      </c>
      <c r="H107" s="23">
        <v>0</v>
      </c>
    </row>
    <row r="108" spans="1:8" s="2" customFormat="1" ht="13.5" customHeight="1">
      <c r="A108" s="21">
        <v>85</v>
      </c>
      <c r="B108" s="22" t="s">
        <v>198</v>
      </c>
      <c r="C108" s="22" t="s">
        <v>199</v>
      </c>
      <c r="D108" s="22" t="s">
        <v>33</v>
      </c>
      <c r="E108" s="23">
        <v>1</v>
      </c>
      <c r="F108" s="42"/>
      <c r="G108" s="24">
        <f t="shared" si="6"/>
        <v>0</v>
      </c>
      <c r="H108" s="23">
        <v>0</v>
      </c>
    </row>
    <row r="109" spans="1:8" s="2" customFormat="1" ht="11.25">
      <c r="A109" s="21">
        <v>86</v>
      </c>
      <c r="B109" s="22" t="s">
        <v>200</v>
      </c>
      <c r="C109" s="22" t="s">
        <v>201</v>
      </c>
      <c r="D109" s="22" t="s">
        <v>33</v>
      </c>
      <c r="E109" s="23">
        <v>1</v>
      </c>
      <c r="F109" s="42"/>
      <c r="G109" s="24">
        <f t="shared" si="6"/>
        <v>0</v>
      </c>
      <c r="H109" s="23">
        <v>0</v>
      </c>
    </row>
    <row r="110" spans="1:8" s="2" customFormat="1" ht="13.5" customHeight="1">
      <c r="A110" s="21">
        <v>87</v>
      </c>
      <c r="B110" s="22" t="s">
        <v>116</v>
      </c>
      <c r="C110" s="22" t="s">
        <v>117</v>
      </c>
      <c r="D110" s="22" t="s">
        <v>53</v>
      </c>
      <c r="E110" s="23">
        <v>4.8</v>
      </c>
      <c r="F110" s="42"/>
      <c r="G110" s="24">
        <f t="shared" si="6"/>
        <v>0</v>
      </c>
      <c r="H110" s="23">
        <v>0</v>
      </c>
    </row>
    <row r="111" spans="1:8" s="2" customFormat="1" ht="13.5" customHeight="1">
      <c r="A111" s="21">
        <v>88</v>
      </c>
      <c r="B111" s="22" t="s">
        <v>118</v>
      </c>
      <c r="C111" s="22" t="s">
        <v>119</v>
      </c>
      <c r="D111" s="22" t="s">
        <v>53</v>
      </c>
      <c r="E111" s="23">
        <v>4.8</v>
      </c>
      <c r="F111" s="42"/>
      <c r="G111" s="24">
        <f t="shared" si="6"/>
        <v>0</v>
      </c>
      <c r="H111" s="23">
        <v>0</v>
      </c>
    </row>
    <row r="112" spans="1:8" s="2" customFormat="1" ht="13.5" customHeight="1">
      <c r="A112" s="21">
        <v>89</v>
      </c>
      <c r="B112" s="22" t="s">
        <v>120</v>
      </c>
      <c r="C112" s="22" t="s">
        <v>121</v>
      </c>
      <c r="D112" s="22" t="s">
        <v>53</v>
      </c>
      <c r="E112" s="23">
        <v>4.8</v>
      </c>
      <c r="F112" s="42"/>
      <c r="G112" s="24">
        <f t="shared" si="6"/>
        <v>0</v>
      </c>
      <c r="H112" s="23">
        <v>0</v>
      </c>
    </row>
    <row r="113" spans="1:8" s="2" customFormat="1" ht="30.75" customHeight="1">
      <c r="A113" s="17"/>
      <c r="B113" s="18" t="s">
        <v>202</v>
      </c>
      <c r="C113" s="18" t="s">
        <v>203</v>
      </c>
      <c r="D113" s="18"/>
      <c r="E113" s="19"/>
      <c r="F113" s="20"/>
      <c r="G113" s="20">
        <f>SUM(G114:G130)</f>
        <v>0</v>
      </c>
      <c r="H113" s="19">
        <v>0.51580000000000004</v>
      </c>
    </row>
    <row r="114" spans="1:8" s="2" customFormat="1" ht="13.5" customHeight="1">
      <c r="A114" s="21">
        <v>90</v>
      </c>
      <c r="B114" s="22" t="s">
        <v>204</v>
      </c>
      <c r="C114" s="22" t="s">
        <v>205</v>
      </c>
      <c r="D114" s="22" t="s">
        <v>33</v>
      </c>
      <c r="E114" s="23">
        <v>1</v>
      </c>
      <c r="F114" s="42"/>
      <c r="G114" s="24">
        <f>F114*E114</f>
        <v>0</v>
      </c>
      <c r="H114" s="23">
        <v>0</v>
      </c>
    </row>
    <row r="115" spans="1:8" s="2" customFormat="1" ht="13.5" customHeight="1">
      <c r="A115" s="21">
        <v>91</v>
      </c>
      <c r="B115" s="22" t="s">
        <v>206</v>
      </c>
      <c r="C115" s="22" t="s">
        <v>207</v>
      </c>
      <c r="D115" s="22" t="s">
        <v>33</v>
      </c>
      <c r="E115" s="23">
        <v>1</v>
      </c>
      <c r="F115" s="42"/>
      <c r="G115" s="24">
        <f t="shared" ref="G115:G130" si="7">F115*E115</f>
        <v>0</v>
      </c>
      <c r="H115" s="23">
        <v>0</v>
      </c>
    </row>
    <row r="116" spans="1:8" s="2" customFormat="1" ht="11.25">
      <c r="A116" s="21">
        <v>92</v>
      </c>
      <c r="B116" s="22" t="s">
        <v>208</v>
      </c>
      <c r="C116" s="22" t="s">
        <v>209</v>
      </c>
      <c r="D116" s="22" t="s">
        <v>36</v>
      </c>
      <c r="E116" s="23">
        <v>8</v>
      </c>
      <c r="F116" s="42"/>
      <c r="G116" s="24">
        <f t="shared" si="7"/>
        <v>0</v>
      </c>
      <c r="H116" s="23">
        <v>0</v>
      </c>
    </row>
    <row r="117" spans="1:8" s="2" customFormat="1" ht="13.5" customHeight="1">
      <c r="A117" s="21">
        <v>93</v>
      </c>
      <c r="B117" s="22" t="s">
        <v>210</v>
      </c>
      <c r="C117" s="22" t="s">
        <v>211</v>
      </c>
      <c r="D117" s="22" t="s">
        <v>33</v>
      </c>
      <c r="E117" s="23">
        <v>1</v>
      </c>
      <c r="F117" s="42"/>
      <c r="G117" s="24">
        <f t="shared" si="7"/>
        <v>0</v>
      </c>
      <c r="H117" s="23">
        <v>0</v>
      </c>
    </row>
    <row r="118" spans="1:8" s="2" customFormat="1" ht="13.5" customHeight="1">
      <c r="A118" s="21">
        <v>94</v>
      </c>
      <c r="B118" s="22" t="s">
        <v>212</v>
      </c>
      <c r="C118" s="22" t="s">
        <v>213</v>
      </c>
      <c r="D118" s="22" t="s">
        <v>21</v>
      </c>
      <c r="E118" s="23">
        <v>119</v>
      </c>
      <c r="F118" s="42"/>
      <c r="G118" s="24">
        <f t="shared" si="7"/>
        <v>0</v>
      </c>
      <c r="H118" s="23">
        <v>0</v>
      </c>
    </row>
    <row r="119" spans="1:8" s="2" customFormat="1" ht="11.25">
      <c r="A119" s="21">
        <v>95</v>
      </c>
      <c r="B119" s="22" t="s">
        <v>214</v>
      </c>
      <c r="C119" s="22" t="s">
        <v>215</v>
      </c>
      <c r="D119" s="22" t="s">
        <v>33</v>
      </c>
      <c r="E119" s="23">
        <v>0</v>
      </c>
      <c r="F119" s="42"/>
      <c r="G119" s="24">
        <f t="shared" si="7"/>
        <v>0</v>
      </c>
      <c r="H119" s="23">
        <v>0</v>
      </c>
    </row>
    <row r="120" spans="1:8" s="2" customFormat="1" ht="13.5" customHeight="1">
      <c r="A120" s="21">
        <v>96</v>
      </c>
      <c r="B120" s="22" t="s">
        <v>216</v>
      </c>
      <c r="C120" s="22" t="s">
        <v>217</v>
      </c>
      <c r="D120" s="22" t="s">
        <v>33</v>
      </c>
      <c r="E120" s="23">
        <v>1</v>
      </c>
      <c r="F120" s="42"/>
      <c r="G120" s="24">
        <f t="shared" si="7"/>
        <v>0</v>
      </c>
      <c r="H120" s="23">
        <v>0</v>
      </c>
    </row>
    <row r="121" spans="1:8" s="2" customFormat="1" ht="13.5" customHeight="1">
      <c r="A121" s="21">
        <v>97</v>
      </c>
      <c r="B121" s="22" t="s">
        <v>218</v>
      </c>
      <c r="C121" s="22" t="s">
        <v>219</v>
      </c>
      <c r="D121" s="22" t="s">
        <v>161</v>
      </c>
      <c r="E121" s="23">
        <v>2</v>
      </c>
      <c r="F121" s="42"/>
      <c r="G121" s="24">
        <f t="shared" si="7"/>
        <v>0</v>
      </c>
      <c r="H121" s="23">
        <v>0</v>
      </c>
    </row>
    <row r="122" spans="1:8" s="2" customFormat="1" ht="13.5" customHeight="1">
      <c r="A122" s="21">
        <v>98</v>
      </c>
      <c r="B122" s="22" t="s">
        <v>220</v>
      </c>
      <c r="C122" s="22" t="s">
        <v>221</v>
      </c>
      <c r="D122" s="22" t="s">
        <v>33</v>
      </c>
      <c r="E122" s="23">
        <v>1</v>
      </c>
      <c r="F122" s="42"/>
      <c r="G122" s="24">
        <f t="shared" si="7"/>
        <v>0</v>
      </c>
      <c r="H122" s="23">
        <v>0</v>
      </c>
    </row>
    <row r="123" spans="1:8" s="2" customFormat="1" ht="24" customHeight="1">
      <c r="A123" s="21">
        <v>99</v>
      </c>
      <c r="B123" s="22" t="s">
        <v>222</v>
      </c>
      <c r="C123" s="22" t="s">
        <v>223</v>
      </c>
      <c r="D123" s="22" t="s">
        <v>33</v>
      </c>
      <c r="E123" s="23">
        <v>1</v>
      </c>
      <c r="F123" s="42"/>
      <c r="G123" s="24">
        <f t="shared" si="7"/>
        <v>0</v>
      </c>
      <c r="H123" s="23">
        <v>0</v>
      </c>
    </row>
    <row r="124" spans="1:8" s="2" customFormat="1" ht="13.5" customHeight="1">
      <c r="A124" s="21">
        <v>100</v>
      </c>
      <c r="B124" s="22" t="s">
        <v>224</v>
      </c>
      <c r="C124" s="22" t="s">
        <v>250</v>
      </c>
      <c r="D124" s="22" t="s">
        <v>33</v>
      </c>
      <c r="E124" s="23">
        <v>0</v>
      </c>
      <c r="F124" s="44"/>
      <c r="G124" s="24">
        <f t="shared" si="7"/>
        <v>0</v>
      </c>
      <c r="H124" s="23">
        <v>0</v>
      </c>
    </row>
    <row r="125" spans="1:8" s="2" customFormat="1" ht="11.25">
      <c r="A125" s="21">
        <v>101</v>
      </c>
      <c r="B125" s="22" t="s">
        <v>225</v>
      </c>
      <c r="C125" s="22" t="s">
        <v>226</v>
      </c>
      <c r="D125" s="22" t="s">
        <v>30</v>
      </c>
      <c r="E125" s="23">
        <v>4</v>
      </c>
      <c r="F125" s="42"/>
      <c r="G125" s="24">
        <f t="shared" si="7"/>
        <v>0</v>
      </c>
      <c r="H125" s="23">
        <v>0.40379999999999999</v>
      </c>
    </row>
    <row r="126" spans="1:8" s="2" customFormat="1" ht="13.5" customHeight="1">
      <c r="A126" s="25">
        <v>102</v>
      </c>
      <c r="B126" s="26" t="s">
        <v>227</v>
      </c>
      <c r="C126" s="26" t="s">
        <v>228</v>
      </c>
      <c r="D126" s="26" t="s">
        <v>30</v>
      </c>
      <c r="E126" s="27">
        <v>4</v>
      </c>
      <c r="F126" s="43"/>
      <c r="G126" s="28">
        <f t="shared" si="7"/>
        <v>0</v>
      </c>
      <c r="H126" s="27">
        <v>0.112</v>
      </c>
    </row>
    <row r="127" spans="1:8" s="2" customFormat="1" ht="13.5" customHeight="1">
      <c r="A127" s="25">
        <v>103</v>
      </c>
      <c r="B127" s="26" t="s">
        <v>229</v>
      </c>
      <c r="C127" s="26" t="s">
        <v>230</v>
      </c>
      <c r="D127" s="26" t="s">
        <v>36</v>
      </c>
      <c r="E127" s="27">
        <v>0.2</v>
      </c>
      <c r="F127" s="43"/>
      <c r="G127" s="28">
        <f t="shared" si="7"/>
        <v>0</v>
      </c>
      <c r="H127" s="27">
        <v>0</v>
      </c>
    </row>
    <row r="128" spans="1:8" s="2" customFormat="1" ht="13.5" customHeight="1">
      <c r="A128" s="21">
        <v>104</v>
      </c>
      <c r="B128" s="22" t="s">
        <v>116</v>
      </c>
      <c r="C128" s="22" t="s">
        <v>117</v>
      </c>
      <c r="D128" s="22" t="s">
        <v>53</v>
      </c>
      <c r="E128" s="23">
        <v>48.41</v>
      </c>
      <c r="F128" s="42"/>
      <c r="G128" s="24">
        <f t="shared" si="7"/>
        <v>0</v>
      </c>
      <c r="H128" s="23">
        <v>0</v>
      </c>
    </row>
    <row r="129" spans="1:8" s="2" customFormat="1" ht="13.5" customHeight="1">
      <c r="A129" s="21">
        <v>105</v>
      </c>
      <c r="B129" s="22" t="s">
        <v>118</v>
      </c>
      <c r="C129" s="22" t="s">
        <v>119</v>
      </c>
      <c r="D129" s="22" t="s">
        <v>53</v>
      </c>
      <c r="E129" s="23">
        <v>48.41</v>
      </c>
      <c r="F129" s="42"/>
      <c r="G129" s="24">
        <f t="shared" si="7"/>
        <v>0</v>
      </c>
      <c r="H129" s="23">
        <v>0</v>
      </c>
    </row>
    <row r="130" spans="1:8" s="2" customFormat="1" ht="13.5" customHeight="1">
      <c r="A130" s="21">
        <v>106</v>
      </c>
      <c r="B130" s="22" t="s">
        <v>120</v>
      </c>
      <c r="C130" s="22" t="s">
        <v>121</v>
      </c>
      <c r="D130" s="22" t="s">
        <v>53</v>
      </c>
      <c r="E130" s="23">
        <v>48.41</v>
      </c>
      <c r="F130" s="42"/>
      <c r="G130" s="24">
        <f t="shared" si="7"/>
        <v>0</v>
      </c>
      <c r="H130" s="23">
        <v>0</v>
      </c>
    </row>
    <row r="131" spans="1:8" s="2" customFormat="1" ht="30.75" customHeight="1">
      <c r="A131" s="17"/>
      <c r="B131" s="18" t="s">
        <v>231</v>
      </c>
      <c r="C131" s="18" t="s">
        <v>232</v>
      </c>
      <c r="D131" s="18"/>
      <c r="E131" s="19"/>
      <c r="F131" s="20"/>
      <c r="G131" s="20">
        <f>G132</f>
        <v>0</v>
      </c>
      <c r="H131" s="19">
        <v>0</v>
      </c>
    </row>
    <row r="132" spans="1:8" s="2" customFormat="1" ht="33.75">
      <c r="A132" s="21">
        <v>107</v>
      </c>
      <c r="B132" s="22" t="s">
        <v>233</v>
      </c>
      <c r="C132" s="22" t="s">
        <v>234</v>
      </c>
      <c r="D132" s="22" t="s">
        <v>33</v>
      </c>
      <c r="E132" s="23">
        <v>1</v>
      </c>
      <c r="F132" s="42"/>
      <c r="G132" s="24">
        <f>F132*E132</f>
        <v>0</v>
      </c>
      <c r="H132" s="23">
        <v>0</v>
      </c>
    </row>
    <row r="133" spans="1:8" s="2" customFormat="1" ht="30.75" customHeight="1">
      <c r="A133" s="17"/>
      <c r="B133" s="18" t="s">
        <v>235</v>
      </c>
      <c r="C133" s="18" t="s">
        <v>236</v>
      </c>
      <c r="D133" s="18"/>
      <c r="E133" s="19"/>
      <c r="F133" s="20"/>
      <c r="G133" s="20">
        <f>G134</f>
        <v>0</v>
      </c>
      <c r="H133" s="19">
        <v>0</v>
      </c>
    </row>
    <row r="134" spans="1:8" s="2" customFormat="1" ht="11.25">
      <c r="A134" s="21">
        <v>108</v>
      </c>
      <c r="B134" s="22" t="s">
        <v>237</v>
      </c>
      <c r="C134" s="22" t="s">
        <v>238</v>
      </c>
      <c r="D134" s="22" t="s">
        <v>33</v>
      </c>
      <c r="E134" s="23">
        <v>1</v>
      </c>
      <c r="F134" s="42"/>
      <c r="G134" s="24">
        <f>F134*E134</f>
        <v>0</v>
      </c>
      <c r="H134" s="23">
        <v>0</v>
      </c>
    </row>
    <row r="135" spans="1:8" s="2" customFormat="1" ht="30.75" customHeight="1">
      <c r="A135" s="29"/>
      <c r="B135" s="30"/>
      <c r="C135" s="30" t="s">
        <v>239</v>
      </c>
      <c r="D135" s="30"/>
      <c r="E135" s="31"/>
      <c r="F135" s="32"/>
      <c r="G135" s="32">
        <f>G133+G131+G113+G94+G88+G79+G77+G66+G59+G49+G47+G41+G44+G13</f>
        <v>0</v>
      </c>
      <c r="H135" s="31">
        <v>13.7698868</v>
      </c>
    </row>
  </sheetData>
  <sheetProtection selectLockedCells="1" selectUnlockedCells="1"/>
  <mergeCells count="5">
    <mergeCell ref="A1:H1"/>
    <mergeCell ref="A6:B6"/>
    <mergeCell ref="A8:B8"/>
    <mergeCell ref="A3:B3"/>
    <mergeCell ref="A2:B2"/>
  </mergeCells>
  <pageMargins left="0.39374999999999999" right="0.39374999999999999" top="0.78749999999999998" bottom="0.78749999999999998" header="0.51180555555555551" footer="0.51180555555555551"/>
  <pageSetup paperSize="9" firstPageNumber="0" fitToHeight="10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Hydroizolace bytového domu ul. 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Šebestová</dc:creator>
  <cp:lastModifiedBy>Magda Šebestová</cp:lastModifiedBy>
  <dcterms:created xsi:type="dcterms:W3CDTF">2024-05-31T06:49:53Z</dcterms:created>
  <dcterms:modified xsi:type="dcterms:W3CDTF">2024-05-31T10:29:09Z</dcterms:modified>
</cp:coreProperties>
</file>