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75" windowWidth="19320" windowHeight="10065" tabRatio="818" activeTab="0"/>
  </bookViews>
  <sheets>
    <sheet name="za VŠECHNY" sheetId="1" r:id="rId1"/>
    <sheet name="město Kopřivnice" sheetId="2" r:id="rId2"/>
    <sheet name="TS Příbor" sheetId="3" r:id="rId3"/>
    <sheet name="Město Příbor" sheetId="4" r:id="rId4"/>
    <sheet name="Město Štramberk" sheetId="5" r:id="rId5"/>
    <sheet name="ZŠ Alšova" sheetId="6" r:id="rId6"/>
    <sheet name="ASK" sheetId="7" r:id="rId7"/>
    <sheet name="BK Kopřivnice" sheetId="8" r:id="rId8"/>
    <sheet name="AKEZ Kopřivnice" sheetId="9" r:id="rId9"/>
    <sheet name="Slumeko" sheetId="10" r:id="rId10"/>
    <sheet name="Regionální muzeum" sheetId="11" r:id="rId11"/>
    <sheet name="TEPLO" sheetId="12" r:id="rId12"/>
    <sheet name="SMM Příbor" sheetId="13" r:id="rId13"/>
    <sheet name="ZŠ 17. listopadu" sheetId="14" r:id="rId14"/>
    <sheet name="KTK" sheetId="15" r:id="rId15"/>
    <sheet name="MŠaZŠ Štramberk" sheetId="16" r:id="rId16"/>
    <sheet name="SSS Kopřivnice" sheetId="17" r:id="rId17"/>
    <sheet name="SpSK" sheetId="18" r:id="rId18"/>
    <sheet name="ZŠ E_Zátopka" sheetId="19" r:id="rId19"/>
    <sheet name="ZŠ Dr.M.Horákové" sheetId="20" r:id="rId20"/>
    <sheet name="MŠaZŠ Motýlek" sheetId="21" r:id="rId21"/>
    <sheet name="Sportovní klub Kopřivnice" sheetId="22" r:id="rId22"/>
    <sheet name="KDK" sheetId="23" r:id="rId23"/>
    <sheet name="Obč.Sdr._Motýlek" sheetId="24" r:id="rId24"/>
    <sheet name="MŠ Kopřivnice" sheetId="25" r:id="rId25"/>
    <sheet name="ZŠ Mniší" sheetId="26" r:id="rId26"/>
    <sheet name="ZŠ Lubina" sheetId="27" r:id="rId27"/>
    <sheet name="DDM" sheetId="28" r:id="rId28"/>
    <sheet name="Obec Petřvald" sheetId="29" r:id="rId29"/>
    <sheet name="Spartak Lubina" sheetId="30" r:id="rId30"/>
    <sheet name="Obec Skotnice" sheetId="31" r:id="rId31"/>
  </sheets>
  <definedNames>
    <definedName name="_xlnm.Print_Area" localSheetId="8">'AKEZ Kopřivnice'!$A$1:$F$48</definedName>
    <definedName name="_xlnm.Print_Area" localSheetId="6">'ASK'!$A$1:$F$48</definedName>
    <definedName name="_xlnm.Print_Area" localSheetId="7">'BK Kopřivnice'!$A$1:$F$48</definedName>
    <definedName name="_xlnm.Print_Area" localSheetId="27">'DDM'!$A$1:$F$48</definedName>
    <definedName name="_xlnm.Print_Area" localSheetId="22">'KDK'!$A$1:$F$48</definedName>
    <definedName name="_xlnm.Print_Area" localSheetId="14">'KTK'!$A$1:$F$48</definedName>
    <definedName name="_xlnm.Print_Area" localSheetId="1">'město Kopřivnice'!$A$1:$F$48</definedName>
    <definedName name="_xlnm.Print_Area" localSheetId="3">'Město Příbor'!$A$1:$F$48</definedName>
    <definedName name="_xlnm.Print_Area" localSheetId="4">'Město Štramberk'!$A$1:$F$48</definedName>
    <definedName name="_xlnm.Print_Area" localSheetId="24">'MŠ Kopřivnice'!$A$1:$F$48</definedName>
    <definedName name="_xlnm.Print_Area" localSheetId="20">'MŠaZŠ Motýlek'!$A$1:$F$48</definedName>
    <definedName name="_xlnm.Print_Area" localSheetId="15">'MŠaZŠ Štramberk'!$A$1:$F$48</definedName>
    <definedName name="_xlnm.Print_Area" localSheetId="23">'Obč.Sdr._Motýlek'!$A$1:$F$48</definedName>
    <definedName name="_xlnm.Print_Area" localSheetId="28">'Obec Petřvald'!$A$1:$F$48</definedName>
    <definedName name="_xlnm.Print_Area" localSheetId="30">'Obec Skotnice'!$A$1:$F$48</definedName>
    <definedName name="_xlnm.Print_Area" localSheetId="10">'Regionální muzeum'!$A$1:$F$48</definedName>
    <definedName name="_xlnm.Print_Area" localSheetId="9">'Slumeko'!$A$1:$F$48</definedName>
    <definedName name="_xlnm.Print_Area" localSheetId="12">'SMM Příbor'!$A$1:$F$48</definedName>
    <definedName name="_xlnm.Print_Area" localSheetId="29">'Spartak Lubina'!$A$1:$F$48</definedName>
    <definedName name="_xlnm.Print_Area" localSheetId="21">'Sportovní klub Kopřivnice'!$A$1:$F$48</definedName>
    <definedName name="_xlnm.Print_Area" localSheetId="17">'SpSK'!$A$1:$F$48</definedName>
    <definedName name="_xlnm.Print_Area" localSheetId="16">'SSS Kopřivnice'!$A$1:$F$48</definedName>
    <definedName name="_xlnm.Print_Area" localSheetId="11">'TEPLO'!$A$1:$F$48</definedName>
    <definedName name="_xlnm.Print_Area" localSheetId="2">'TS Příbor'!$A$1:$F$48</definedName>
    <definedName name="_xlnm.Print_Area" localSheetId="0">'za VŠECHNY'!$A$1:$F$50</definedName>
    <definedName name="_xlnm.Print_Area" localSheetId="13">'ZŠ 17. listopadu'!$A$1:$F$48</definedName>
    <definedName name="_xlnm.Print_Area" localSheetId="5">'ZŠ Alšova'!$A$1:$F$48</definedName>
    <definedName name="_xlnm.Print_Area" localSheetId="19">'ZŠ Dr.M.Horákové'!$A$1:$F$48</definedName>
    <definedName name="_xlnm.Print_Area" localSheetId="18">'ZŠ E_Zátopka'!$A$1:$F$48</definedName>
    <definedName name="_xlnm.Print_Area" localSheetId="26">'ZŠ Lubina'!$A$1:$F$48</definedName>
    <definedName name="_xlnm.Print_Area" localSheetId="25">'ZŠ Mniší'!$A$1:$F$48</definedName>
  </definedNames>
  <calcPr fullCalcOnLoad="1"/>
</workbook>
</file>

<file path=xl/sharedStrings.xml><?xml version="1.0" encoding="utf-8"?>
<sst xmlns="http://schemas.openxmlformats.org/spreadsheetml/2006/main" count="2388" uniqueCount="71">
  <si>
    <t>město Kopřivnice</t>
  </si>
  <si>
    <t>Slumeko, s.r.o.</t>
  </si>
  <si>
    <t>TEPLO Kopřivnice s.r.o.</t>
  </si>
  <si>
    <t>Kulturní dům Kopřivnice</t>
  </si>
  <si>
    <t>Město Příbor</t>
  </si>
  <si>
    <t>Město Štramberk</t>
  </si>
  <si>
    <t>ZŠ Alšova</t>
  </si>
  <si>
    <t>ASK TATRA Kopřivnice</t>
  </si>
  <si>
    <t>Kabelová televize Kopřivnice, s.r.o.</t>
  </si>
  <si>
    <t>Základní škola a Mateřská škola Štramberk</t>
  </si>
  <si>
    <t>Správa sportovišť Kopřivnice p.o.</t>
  </si>
  <si>
    <t>ZŠ Emila Zátopka</t>
  </si>
  <si>
    <t>Základní škola Dr. Milady Horákové</t>
  </si>
  <si>
    <t>Mateřské školy Kopřivnice p.o.</t>
  </si>
  <si>
    <t>Sportovní klub Kopřivnice, z.s.</t>
  </si>
  <si>
    <t>Regionální muzeum v Kopřivnici, o.p.s.</t>
  </si>
  <si>
    <t>Středisko sociálních služeb, p.o. města Kopřivnice</t>
  </si>
  <si>
    <t>Technické služby města Příbora</t>
  </si>
  <si>
    <t>Atletický klub Emila Zátopka Kopřivnice</t>
  </si>
  <si>
    <t>Správa majetku města Příbor s.r.o.</t>
  </si>
  <si>
    <t>ZŠ 17. listopadu</t>
  </si>
  <si>
    <t>Základní škola a Mateřská škola Motýlek,p.o.</t>
  </si>
  <si>
    <t>Občanské sdružení při Dětském centru Kopřivnice</t>
  </si>
  <si>
    <t>ZŠ Mniší</t>
  </si>
  <si>
    <t>ZŠ Lubina</t>
  </si>
  <si>
    <t>Dům dětí a mládeže, Kopřivnice</t>
  </si>
  <si>
    <t>Obec Petřvald</t>
  </si>
  <si>
    <t>Obec Skotnice</t>
  </si>
  <si>
    <t>Spartak Lubina</t>
  </si>
  <si>
    <t>Druh požadované služby</t>
  </si>
  <si>
    <t>Jednotka</t>
  </si>
  <si>
    <t>Předpokládaný počet SIM karet pod smlouvou</t>
  </si>
  <si>
    <t>1. Neomezený tarif bez dat - PAUŠÁL (volání do všech sítí)</t>
  </si>
  <si>
    <t>odchozí SMS do všech síti</t>
  </si>
  <si>
    <t>1 ks</t>
  </si>
  <si>
    <t>odchozí MMS do všech síti</t>
  </si>
  <si>
    <t>volání do VPN</t>
  </si>
  <si>
    <t>1 minuta</t>
  </si>
  <si>
    <t>volání do všech síti</t>
  </si>
  <si>
    <t>2. Neomezený tarif s daty (min. 3 GB) - PAUŠÁL (volání do všech sítí)</t>
  </si>
  <si>
    <t>data</t>
  </si>
  <si>
    <t>1 GB</t>
  </si>
  <si>
    <t>4. Minutový tarif - PAUŠÁL (tarifikace 1+1)</t>
  </si>
  <si>
    <t>5.a) Mobilní datová služba s FUP 300 MB (předpoklad v GB)</t>
  </si>
  <si>
    <t>5.b) Mobilní datová služba s FUP 1,5 GB (předpoklad v GB)</t>
  </si>
  <si>
    <t>5.c) Mobilní datová služba s FUP 3 GB (předpoklad v GB)</t>
  </si>
  <si>
    <t>5.d) Mobilní datová služba s FUP 10 GB (zatím nepoužíván)</t>
  </si>
  <si>
    <t>6.a) Mobilní datová služba s FUP 3 GB (předpoklad v GB)</t>
  </si>
  <si>
    <t>6.b) Mobilní datová služba s FUP 10 GB (předpoklad v GB)</t>
  </si>
  <si>
    <t>6.c) Mobilní datová služba s FUP 30 GB (zatím nepoužíván)</t>
  </si>
  <si>
    <t>Datová služba s 5 MB volných jednotek</t>
  </si>
  <si>
    <t>data nad volné jednotky</t>
  </si>
  <si>
    <t>8. Dupicitní SIM karta do jiného zařízení (ke zvolenému tarifu) - zatím nepoužíván:</t>
  </si>
  <si>
    <t>Druhá SIM karta - aktivní bude vždy jen jedno zařízení se stejnými službami</t>
  </si>
  <si>
    <t>CENA ZA JEDNOTKU bez DPH Kč</t>
  </si>
  <si>
    <t>Veškeré cenové údaje doplní účastník zadávacího řízení</t>
  </si>
  <si>
    <t>CELKEM za 48 měsíců (nabídková cena) Kč bez DPH</t>
  </si>
  <si>
    <t>CELKEM ZA VŠECHNY SPOLEČNÉ ZADAVATELE</t>
  </si>
  <si>
    <t>1 SIM / měsíc</t>
  </si>
  <si>
    <t>BK Kopřivnice</t>
  </si>
  <si>
    <r>
      <t>3. Neomezený tarif s daty (min. 10 GB) - PAUŠÁL (volání do všech sítí)</t>
    </r>
    <r>
      <rPr>
        <sz val="10"/>
        <rFont val="Arial"/>
        <family val="2"/>
      </rPr>
      <t xml:space="preserve"> (zatím nepoužíván)</t>
    </r>
  </si>
  <si>
    <t>7. Datové služby M2M - datový tarif pro sledování vozidel</t>
  </si>
  <si>
    <t>8. Duplicitní SIM karta do jiného zařízení (ke zvolenému tarifu) - zatím nepoužíván:</t>
  </si>
  <si>
    <t xml:space="preserve">Předpokládaný počet jednotek za měsíc </t>
  </si>
  <si>
    <t>CELKOVÁ CENA ZA MĚSÍC bez DPH</t>
  </si>
  <si>
    <r>
      <t>5. Datové služby - Internet v mobilu k tarifům č. 1. a 4.</t>
    </r>
    <r>
      <rPr>
        <b/>
        <sz val="10"/>
        <rFont val="Arial"/>
        <family val="2"/>
      </rPr>
      <t>:</t>
    </r>
  </si>
  <si>
    <t>5. Datové služby - Internet v mobilu k tarifům č. 1. a 4.:</t>
  </si>
  <si>
    <r>
      <t>6. Datové služby - Internet na cesty (notebook, tablet, USB modem) (samostatný tarif)</t>
    </r>
    <r>
      <rPr>
        <b/>
        <sz val="10"/>
        <rFont val="Arial"/>
        <family val="2"/>
      </rPr>
      <t>:</t>
    </r>
  </si>
  <si>
    <t>6. Datové služby - Internet na cesty (notebook, tablet, USB modem) (samostatný tarif):</t>
  </si>
  <si>
    <t>CELKEM za měsíc (nabídková cena) Kč bez DPH</t>
  </si>
  <si>
    <t>1 kB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</si>
</sst>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mm]:ss"/>
    <numFmt numFmtId="165" formatCode="#,##0.00\ &quot;Kč&quot;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30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>
        <color indexed="63"/>
      </bottom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medium"/>
      <right style="medium"/>
      <top style="thin"/>
      <bottom style="medium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3" borderId="15" xfId="0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4" fontId="5" fillId="34" borderId="16" xfId="0" applyNumberFormat="1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8" fillId="34" borderId="22" xfId="0" applyFont="1" applyFill="1" applyBorder="1" applyAlignment="1">
      <alignment/>
    </xf>
    <xf numFmtId="165" fontId="8" fillId="34" borderId="21" xfId="0" applyNumberFormat="1" applyFont="1" applyFill="1" applyBorder="1" applyAlignment="1">
      <alignment/>
    </xf>
    <xf numFmtId="4" fontId="8" fillId="34" borderId="23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6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4" fillId="35" borderId="26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4" fillId="35" borderId="22" xfId="0" applyFont="1" applyFill="1" applyBorder="1" applyAlignment="1">
      <alignment vertical="center"/>
    </xf>
    <xf numFmtId="4" fontId="4" fillId="35" borderId="0" xfId="0" applyNumberFormat="1" applyFont="1" applyFill="1" applyBorder="1" applyAlignment="1">
      <alignment vertical="center" wrapText="1"/>
    </xf>
    <xf numFmtId="4" fontId="3" fillId="7" borderId="27" xfId="0" applyNumberFormat="1" applyFont="1" applyFill="1" applyBorder="1" applyAlignment="1">
      <alignment vertical="center" wrapText="1"/>
    </xf>
    <xf numFmtId="4" fontId="6" fillId="7" borderId="31" xfId="0" applyNumberFormat="1" applyFont="1" applyFill="1" applyBorder="1" applyAlignment="1">
      <alignment/>
    </xf>
    <xf numFmtId="4" fontId="6" fillId="7" borderId="2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6" fillId="7" borderId="33" xfId="0" applyNumberFormat="1" applyFont="1" applyFill="1" applyBorder="1" applyAlignment="1">
      <alignment/>
    </xf>
    <xf numFmtId="4" fontId="6" fillId="7" borderId="34" xfId="0" applyNumberFormat="1" applyFont="1" applyFill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3" fontId="6" fillId="35" borderId="13" xfId="0" applyNumberFormat="1" applyFont="1" applyFill="1" applyBorder="1" applyAlignment="1">
      <alignment horizontal="right"/>
    </xf>
    <xf numFmtId="4" fontId="6" fillId="35" borderId="21" xfId="0" applyNumberFormat="1" applyFont="1" applyFill="1" applyBorder="1" applyAlignment="1">
      <alignment/>
    </xf>
    <xf numFmtId="4" fontId="6" fillId="35" borderId="13" xfId="0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" fontId="6" fillId="35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38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3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6" fillId="0" borderId="41" xfId="0" applyFont="1" applyBorder="1" applyAlignment="1">
      <alignment/>
    </xf>
    <xf numFmtId="0" fontId="8" fillId="34" borderId="21" xfId="0" applyFont="1" applyFill="1" applyBorder="1" applyAlignment="1">
      <alignment/>
    </xf>
    <xf numFmtId="0" fontId="6" fillId="36" borderId="42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6" fillId="36" borderId="37" xfId="0" applyFont="1" applyFill="1" applyBorder="1" applyAlignment="1">
      <alignment/>
    </xf>
    <xf numFmtId="0" fontId="3" fillId="36" borderId="43" xfId="0" applyFont="1" applyFill="1" applyBorder="1" applyAlignment="1">
      <alignment vertical="center" wrapText="1"/>
    </xf>
    <xf numFmtId="3" fontId="3" fillId="0" borderId="44" xfId="0" applyNumberFormat="1" applyFont="1" applyFill="1" applyBorder="1" applyAlignment="1">
      <alignment vertical="center" wrapText="1"/>
    </xf>
    <xf numFmtId="0" fontId="6" fillId="36" borderId="45" xfId="0" applyFont="1" applyFill="1" applyBorder="1" applyAlignment="1">
      <alignment/>
    </xf>
    <xf numFmtId="0" fontId="3" fillId="36" borderId="44" xfId="0" applyFont="1" applyFill="1" applyBorder="1" applyAlignment="1">
      <alignment vertical="center" wrapText="1"/>
    </xf>
    <xf numFmtId="0" fontId="3" fillId="36" borderId="46" xfId="0" applyFont="1" applyFill="1" applyBorder="1" applyAlignment="1">
      <alignment vertical="center" wrapText="1"/>
    </xf>
    <xf numFmtId="0" fontId="3" fillId="36" borderId="47" xfId="0" applyFont="1" applyFill="1" applyBorder="1" applyAlignment="1">
      <alignment/>
    </xf>
    <xf numFmtId="0" fontId="6" fillId="36" borderId="47" xfId="0" applyFont="1" applyFill="1" applyBorder="1" applyAlignment="1">
      <alignment/>
    </xf>
    <xf numFmtId="0" fontId="6" fillId="36" borderId="48" xfId="0" applyFont="1" applyFill="1" applyBorder="1" applyAlignment="1">
      <alignment/>
    </xf>
    <xf numFmtId="0" fontId="4" fillId="0" borderId="19" xfId="0" applyFont="1" applyBorder="1" applyAlignment="1">
      <alignment/>
    </xf>
    <xf numFmtId="3" fontId="6" fillId="0" borderId="49" xfId="0" applyNumberFormat="1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49" xfId="0" applyFont="1" applyBorder="1" applyAlignment="1">
      <alignment vertical="center"/>
    </xf>
    <xf numFmtId="4" fontId="6" fillId="0" borderId="49" xfId="0" applyNumberFormat="1" applyFont="1" applyFill="1" applyBorder="1" applyAlignment="1">
      <alignment/>
    </xf>
    <xf numFmtId="165" fontId="2" fillId="0" borderId="31" xfId="0" applyNumberFormat="1" applyFont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vertical="center" wrapText="1"/>
    </xf>
    <xf numFmtId="4" fontId="3" fillId="35" borderId="0" xfId="0" applyNumberFormat="1" applyFont="1" applyFill="1" applyBorder="1" applyAlignment="1">
      <alignment vertical="center" wrapText="1"/>
    </xf>
    <xf numFmtId="0" fontId="10" fillId="7" borderId="31" xfId="0" applyFont="1" applyFill="1" applyBorder="1" applyAlignment="1">
      <alignment horizontal="left"/>
    </xf>
    <xf numFmtId="0" fontId="46" fillId="0" borderId="0" xfId="0" applyFont="1" applyFill="1" applyAlignment="1">
      <alignment horizontal="right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4" fontId="3" fillId="0" borderId="27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/>
    </xf>
    <xf numFmtId="165" fontId="2" fillId="0" borderId="52" xfId="0" applyNumberFormat="1" applyFont="1" applyFill="1" applyBorder="1" applyAlignment="1">
      <alignment horizontal="center" vertical="center" wrapText="1"/>
    </xf>
    <xf numFmtId="4" fontId="3" fillId="36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 vertical="center" wrapText="1"/>
    </xf>
    <xf numFmtId="165" fontId="2" fillId="7" borderId="52" xfId="0" applyNumberFormat="1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vertical="center" wrapText="1"/>
    </xf>
    <xf numFmtId="4" fontId="3" fillId="7" borderId="29" xfId="0" applyNumberFormat="1" applyFont="1" applyFill="1" applyBorder="1" applyAlignment="1">
      <alignment vertical="center" wrapText="1"/>
    </xf>
    <xf numFmtId="0" fontId="6" fillId="0" borderId="5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Fill="1" applyBorder="1" applyAlignment="1">
      <alignment/>
    </xf>
    <xf numFmtId="4" fontId="3" fillId="0" borderId="55" xfId="0" applyNumberFormat="1" applyFont="1" applyFill="1" applyBorder="1" applyAlignment="1">
      <alignment vertical="center" wrapText="1"/>
    </xf>
    <xf numFmtId="4" fontId="3" fillId="0" borderId="56" xfId="0" applyNumberFormat="1" applyFont="1" applyFill="1" applyBorder="1" applyAlignment="1">
      <alignment vertical="center" wrapText="1"/>
    </xf>
    <xf numFmtId="4" fontId="3" fillId="36" borderId="57" xfId="0" applyNumberFormat="1" applyFont="1" applyFill="1" applyBorder="1" applyAlignment="1">
      <alignment vertical="center" wrapText="1"/>
    </xf>
    <xf numFmtId="4" fontId="3" fillId="36" borderId="56" xfId="0" applyNumberFormat="1" applyFont="1" applyFill="1" applyBorder="1" applyAlignment="1">
      <alignment vertical="center" wrapText="1"/>
    </xf>
    <xf numFmtId="4" fontId="3" fillId="35" borderId="16" xfId="0" applyNumberFormat="1" applyFont="1" applyFill="1" applyBorder="1" applyAlignment="1">
      <alignment vertical="center" wrapText="1"/>
    </xf>
    <xf numFmtId="4" fontId="3" fillId="36" borderId="29" xfId="0" applyNumberFormat="1" applyFont="1" applyFill="1" applyBorder="1" applyAlignment="1">
      <alignment vertical="center" wrapText="1"/>
    </xf>
    <xf numFmtId="4" fontId="3" fillId="35" borderId="58" xfId="0" applyNumberFormat="1" applyFont="1" applyFill="1" applyBorder="1" applyAlignment="1">
      <alignment vertical="center" wrapText="1"/>
    </xf>
    <xf numFmtId="4" fontId="3" fillId="0" borderId="59" xfId="0" applyNumberFormat="1" applyFont="1" applyFill="1" applyBorder="1" applyAlignment="1">
      <alignment vertical="center" wrapText="1"/>
    </xf>
    <xf numFmtId="4" fontId="6" fillId="35" borderId="16" xfId="0" applyNumberFormat="1" applyFont="1" applyFill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Fill="1" applyBorder="1" applyAlignment="1">
      <alignment vertical="center" wrapText="1"/>
    </xf>
    <xf numFmtId="4" fontId="8" fillId="34" borderId="63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/>
    </xf>
    <xf numFmtId="1" fontId="6" fillId="36" borderId="41" xfId="0" applyNumberFormat="1" applyFont="1" applyFill="1" applyBorder="1" applyAlignment="1">
      <alignment/>
    </xf>
    <xf numFmtId="0" fontId="6" fillId="36" borderId="64" xfId="0" applyFont="1" applyFill="1" applyBorder="1" applyAlignment="1">
      <alignment/>
    </xf>
    <xf numFmtId="165" fontId="0" fillId="36" borderId="65" xfId="0" applyNumberForma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3" fontId="3" fillId="0" borderId="65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6" borderId="41" xfId="0" applyFont="1" applyFill="1" applyBorder="1" applyAlignment="1">
      <alignment vertical="center" wrapText="1"/>
    </xf>
    <xf numFmtId="0" fontId="3" fillId="36" borderId="66" xfId="0" applyFont="1" applyFill="1" applyBorder="1" applyAlignment="1">
      <alignment vertical="center" wrapText="1"/>
    </xf>
    <xf numFmtId="4" fontId="3" fillId="36" borderId="67" xfId="0" applyNumberFormat="1" applyFont="1" applyFill="1" applyBorder="1" applyAlignment="1">
      <alignment/>
    </xf>
    <xf numFmtId="4" fontId="6" fillId="36" borderId="68" xfId="0" applyNumberFormat="1" applyFont="1" applyFill="1" applyBorder="1" applyAlignment="1">
      <alignment/>
    </xf>
    <xf numFmtId="4" fontId="6" fillId="36" borderId="69" xfId="0" applyNumberFormat="1" applyFont="1" applyFill="1" applyBorder="1" applyAlignment="1">
      <alignment/>
    </xf>
    <xf numFmtId="4" fontId="3" fillId="36" borderId="70" xfId="0" applyNumberFormat="1" applyFont="1" applyFill="1" applyBorder="1" applyAlignment="1">
      <alignment/>
    </xf>
    <xf numFmtId="4" fontId="6" fillId="36" borderId="71" xfId="0" applyNumberFormat="1" applyFont="1" applyFill="1" applyBorder="1" applyAlignment="1">
      <alignment/>
    </xf>
    <xf numFmtId="4" fontId="3" fillId="36" borderId="71" xfId="0" applyNumberFormat="1" applyFont="1" applyFill="1" applyBorder="1" applyAlignment="1">
      <alignment/>
    </xf>
    <xf numFmtId="4" fontId="3" fillId="36" borderId="69" xfId="0" applyNumberFormat="1" applyFont="1" applyFill="1" applyBorder="1" applyAlignment="1">
      <alignment/>
    </xf>
    <xf numFmtId="4" fontId="3" fillId="36" borderId="69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80" zoomScaleNormal="80" zoomScalePageLayoutView="0" workbookViewId="0" topLeftCell="A1">
      <pane ySplit="2" topLeftCell="A15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6.00390625" style="2" customWidth="1"/>
    <col min="8" max="16384" width="9.140625" style="60" customWidth="1"/>
  </cols>
  <sheetData>
    <row r="1" spans="1:7" s="64" customFormat="1" ht="72" customHeight="1" thickBot="1">
      <c r="A1" s="159" t="s">
        <v>57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9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f>'město Kopřivnice'!C3+'TS Příbor'!C3+'Město Příbor'!C3+'Město Štramberk'!C3+'ZŠ Alšova'!C3+'BK Kopřivnice'!C3+'AKEZ Kopřivnice'!C3+Slumeko!C3+'Regionální muzeum'!C3+TEPLO!C3+'SMM Příbor'!C3+'ZŠ 17. listopadu'!C3+KTK!C3+'MŠaZŠ Štramberk'!C3+'SSS Kopřivnice'!C3+SpSK!C3+'ZŠ E_Zátopka'!C3+'ZŠ Dr.M.Horákové'!C3+'MŠaZŠ Motýlek'!C3+'Sportovní klub Kopřivnice'!C3+KDK!C3+'Obč.Sdr._Motýlek'!C3+'MŠ Kopřivnice'!C3+'ZŠ Mniší'!C3+'ZŠ Lubina'!C3+DDM!C3+'Obec Petřvald'!C3+'Spartak Lubina'!C3+'Obec Skotnice'!C3+ASK!C3</f>
        <v>115</v>
      </c>
      <c r="D3" s="150"/>
      <c r="E3" s="39"/>
      <c r="F3" s="123">
        <f>C3*E3*48</f>
        <v>0</v>
      </c>
      <c r="G3" s="57"/>
    </row>
    <row r="4" spans="1:7" ht="14.25">
      <c r="A4" s="70" t="s">
        <v>33</v>
      </c>
      <c r="B4" s="65" t="s">
        <v>34</v>
      </c>
      <c r="C4" s="80"/>
      <c r="D4" s="144">
        <f>'město Kopřivnice'!D4+'TS Příbor'!D4+'Město Příbor'!D4+'Město Štramberk'!D4+'ZŠ Alšova'!D4+'BK Kopřivnice'!D4+'AKEZ Kopřivnice'!D4+Slumeko!D4+'Regionální muzeum'!D4+TEPLO!D4+'SMM Příbor'!D4+'ZŠ 17. listopadu'!D4+KTK!D4+'MŠaZŠ Štramberk'!D4+'SSS Kopřivnice'!D4+SpSK!D4+'ZŠ E_Zátopka'!D4+'ZŠ Dr.M.Horákové'!D4+'MŠaZŠ Motýlek'!D4+'Sportovní klub Kopřivnice'!D4+KDK!D4+'Obč.Sdr._Motýlek'!D4+'MŠ Kopřivnice'!D4+'ZŠ Mniší'!D4+'ZŠ Lubina'!D4+DDM!D4+'Obec Petřvald'!D4+'Spartak Lubina'!D4+'Obec Skotnice'!D4+ASK!D4</f>
        <v>4855</v>
      </c>
      <c r="E4" s="158"/>
      <c r="F4" s="126"/>
      <c r="G4" s="57"/>
    </row>
    <row r="5" spans="1:7" ht="15" thickBot="1">
      <c r="A5" s="70" t="s">
        <v>35</v>
      </c>
      <c r="B5" s="65" t="s">
        <v>34</v>
      </c>
      <c r="C5" s="80"/>
      <c r="D5" s="144">
        <f>'město Kopřivnice'!D5+'TS Příbor'!D5+'Město Příbor'!D5+'Město Štramberk'!D5+'ZŠ Alšova'!D5+'BK Kopřivnice'!D5+'AKEZ Kopřivnice'!D5+Slumeko!D5+'Regionální muzeum'!D5+TEPLO!D5+'SMM Příbor'!D5+'ZŠ 17. listopadu'!D5+KTK!D5+'MŠaZŠ Štramberk'!D5+'SSS Kopřivnice'!D5+SpSK!D5+'ZŠ E_Zátopka'!D5+'ZŠ Dr.M.Horákové'!D5+'MŠaZŠ Motýlek'!D5+'Sportovní klub Kopřivnice'!D5+KDK!D5+'Obč.Sdr._Motýlek'!D5+'MŠ Kopřivnice'!D5+'ZŠ Mniší'!D5+'ZŠ Lubina'!D5+DDM!D5+'Obec Petřvald'!D5+'Spartak Lubina'!D5+'Obec Skotnice'!D5+ASK!D5</f>
        <v>78</v>
      </c>
      <c r="E5" s="111"/>
      <c r="F5" s="124">
        <f>D5*E5</f>
        <v>0</v>
      </c>
      <c r="G5" s="57"/>
    </row>
    <row r="6" spans="1:7" ht="12.75">
      <c r="A6" s="74" t="s">
        <v>36</v>
      </c>
      <c r="B6" s="71" t="s">
        <v>37</v>
      </c>
      <c r="C6" s="81"/>
      <c r="D6" s="144">
        <f>'město Kopřivnice'!D6+'TS Příbor'!D6+'Město Příbor'!D6+'Město Štramberk'!D6+'ZŠ Alšova'!D6+'BK Kopřivnice'!D6+'AKEZ Kopřivnice'!D6+Slumeko!D6+'Regionální muzeum'!D6+TEPLO!D6+'SMM Příbor'!D6+'ZŠ 17. listopadu'!D6+KTK!D6+'MŠaZŠ Štramberk'!D6+'SSS Kopřivnice'!D6+SpSK!D6+'ZŠ E_Zátopka'!D6+'ZŠ Dr.M.Horákové'!D6+'MŠaZŠ Motýlek'!D6+'Sportovní klub Kopřivnice'!D6+KDK!D6+'Obč.Sdr._Motýlek'!D6+'MŠ Kopřivnice'!D6+'ZŠ Mniší'!D6+'ZŠ Lubina'!D6+DDM!D6+'Obec Petřvald'!D6+'Spartak Lubina'!D6+'Obec Skotnice'!D6+ASK!D6</f>
        <v>16855</v>
      </c>
      <c r="E6" s="154"/>
      <c r="F6" s="125"/>
      <c r="G6" s="59"/>
    </row>
    <row r="7" spans="1:7" ht="13.5" thickBot="1">
      <c r="A7" s="73" t="s">
        <v>38</v>
      </c>
      <c r="B7" s="72" t="s">
        <v>37</v>
      </c>
      <c r="C7" s="82"/>
      <c r="D7" s="145">
        <f>'město Kopřivnice'!D7+'TS Příbor'!D7+'Město Příbor'!D7+'Město Štramberk'!D7+'ZŠ Alšova'!D7+'BK Kopřivnice'!D7+'AKEZ Kopřivnice'!D7+Slumeko!D7+'Regionální muzeum'!D7+TEPLO!D7+'SMM Příbor'!D7+'ZŠ 17. listopadu'!D7+KTK!D7+'MŠaZŠ Štramberk'!D7+'SSS Kopřivnice'!D7+SpSK!D7+'ZŠ E_Zátopka'!D7+'ZŠ Dr.M.Horákové'!D7+'MŠaZŠ Motýlek'!D7+'Sportovní klub Kopřivnice'!D7+KDK!D7+'Obč.Sdr._Motýlek'!D7+'MŠ Kopřivnice'!D7+'ZŠ Mniší'!D7+'ZŠ Lubina'!D7+DDM!D7+'Obec Petřvald'!D7+'Spartak Lubina'!D7+'Obec Skotnice'!D7+ASK!D7</f>
        <v>49720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110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f>'město Kopřivnice'!C9+'TS Příbor'!C9+'Město Příbor'!C9+'Město Štramberk'!C9+'ZŠ Alšova'!C9+'BK Kopřivnice'!C9+'AKEZ Kopřivnice'!C9+Slumeko!C9+'Regionální muzeum'!C9+TEPLO!C9+'SMM Příbor'!C9+'ZŠ 17. listopadu'!C9+KTK!C9+'MŠaZŠ Štramberk'!C9+'SSS Kopřivnice'!C9+SpSK!C9+'ZŠ E_Zátopka'!C9+'ZŠ Dr.M.Horákové'!C9+'MŠaZŠ Motýlek'!C9+'Sportovní klub Kopřivnice'!C9+KDK!C9+'Obč.Sdr._Motýlek'!C9+'MŠ Kopřivnice'!C9+'ZŠ Mniší'!C9+'ZŠ Lubina'!C9+DDM!C9+'Obec Petřvald'!C9+'Spartak Lubina'!C9+'Obec Skotnice'!C9+ASK!C9</f>
        <v>71</v>
      </c>
      <c r="D9" s="149"/>
      <c r="E9" s="39"/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144">
        <f>'město Kopřivnice'!D10+'TS Příbor'!D10+'Město Příbor'!D10+'Město Štramberk'!D10+'ZŠ Alšova'!D10+'BK Kopřivnice'!D10+'AKEZ Kopřivnice'!D10+Slumeko!D10+'Regionální muzeum'!D10+TEPLO!D10+'SMM Příbor'!D10+'ZŠ 17. listopadu'!D10+KTK!D10+'MŠaZŠ Štramberk'!D10+'SSS Kopřivnice'!D10+SpSK!D10+'ZŠ E_Zátopka'!D10+'ZŠ Dr.M.Horákové'!D10+'MŠaZŠ Motýlek'!D10+'Sportovní klub Kopřivnice'!D10+KDK!D10+'Obč.Sdr._Motýlek'!D10+'MŠ Kopřivnice'!D10+'ZŠ Mniší'!D10+'ZŠ Lubina'!D10+DDM!D10+'Obec Petřvald'!D10+'Spartak Lubina'!D10+'Obec Skotnice'!D10+ASK!D10</f>
        <v>3862</v>
      </c>
      <c r="E10" s="158"/>
      <c r="F10" s="126"/>
      <c r="G10" s="57"/>
    </row>
    <row r="11" spans="1:7" s="66" customFormat="1" ht="15" thickBot="1">
      <c r="A11" s="32" t="s">
        <v>35</v>
      </c>
      <c r="B11" s="27" t="s">
        <v>34</v>
      </c>
      <c r="C11" s="80"/>
      <c r="D11" s="144">
        <f>'město Kopřivnice'!D11+'TS Příbor'!D11+'Město Příbor'!D11+'Město Štramberk'!D11+'ZŠ Alšova'!D11+'BK Kopřivnice'!D11+'AKEZ Kopřivnice'!D11+Slumeko!D11+'Regionální muzeum'!D11+TEPLO!D11+'SMM Příbor'!D11+'ZŠ 17. listopadu'!D11+KTK!D11+'MŠaZŠ Štramberk'!D11+'SSS Kopřivnice'!D11+SpSK!D11+'ZŠ E_Zátopka'!D11+'ZŠ Dr.M.Horákové'!D11+'MŠaZŠ Motýlek'!D11+'Sportovní klub Kopřivnice'!D11+KDK!D11+'Obč.Sdr._Motýlek'!D11+'MŠ Kopřivnice'!D11+'ZŠ Mniší'!D11+'ZŠ Lubina'!D11+DDM!D11+'Obec Petřvald'!D11+'Spartak Lubina'!D11+'Obec Skotnice'!D11+ASK!D11</f>
        <v>60</v>
      </c>
      <c r="E11" s="111"/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144">
        <f>'město Kopřivnice'!D12+'TS Příbor'!D12+'Město Příbor'!D12+'Město Štramberk'!D12+'ZŠ Alšova'!D12+'BK Kopřivnice'!D12+'AKEZ Kopřivnice'!D12+Slumeko!D12+'Regionální muzeum'!D12+TEPLO!D12+'SMM Příbor'!D12+'ZŠ 17. listopadu'!D12+KTK!D12+'MŠaZŠ Štramberk'!D12+'SSS Kopřivnice'!D12+SpSK!D12+'ZŠ E_Zátopka'!D12+'ZŠ Dr.M.Horákové'!D12+'MŠaZŠ Motýlek'!D12+'Sportovní klub Kopřivnice'!D12+KDK!D12+'Obč.Sdr._Motýlek'!D12+'MŠ Kopřivnice'!D12+'ZŠ Mniší'!D12+'ZŠ Lubina'!D12+DDM!D12+'Obec Petřvald'!D12+'Spartak Lubina'!D12+'Obec Skotnice'!D12+ASK!D12</f>
        <v>7275</v>
      </c>
      <c r="E12" s="156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144">
        <f>'město Kopřivnice'!D13+'TS Příbor'!D13+'Město Příbor'!D13+'Město Štramberk'!D13+'ZŠ Alšova'!D13+'BK Kopřivnice'!D13+'AKEZ Kopřivnice'!D13+Slumeko!D13+'Regionální muzeum'!D13+TEPLO!D13+'SMM Příbor'!D13+'ZŠ 17. listopadu'!D13+KTK!D13+'MŠaZŠ Štramberk'!D13+'SSS Kopřivnice'!D13+SpSK!D13+'ZŠ E_Zátopka'!D13+'ZŠ Dr.M.Horákové'!D13+'MŠaZŠ Motýlek'!D13+'Sportovní klub Kopřivnice'!D13+KDK!D13+'Obč.Sdr._Motýlek'!D13+'MŠ Kopřivnice'!D13+'ZŠ Mniší'!D13+'ZŠ Lubina'!D13+DDM!D13+'Obec Petřvald'!D13+'Spartak Lubina'!D13+'Obec Skotnice'!D13+ASK!D13</f>
        <v>17060</v>
      </c>
      <c r="E13" s="155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5">
        <f>'město Kopřivnice'!D14+'TS Příbor'!D14+'Město Příbor'!D14+'Město Štramberk'!D14+'ZŠ Alšova'!D14+'BK Kopřivnice'!D14+'AKEZ Kopřivnice'!D14+Slumeko!D14+'Regionální muzeum'!D14+TEPLO!D14+'SMM Příbor'!D14+'ZŠ 17. listopadu'!D14+KTK!D14+'MŠaZŠ Štramberk'!D14+'SSS Kopřivnice'!D14+SpSK!D14+'ZŠ E_Zátopka'!D14+'ZŠ Dr.M.Horákové'!D14+'MŠaZŠ Motýlek'!D14+'Sportovní klub Kopřivnice'!D14+KDK!D14+'Obč.Sdr._Motýlek'!D14+'MŠ Kopřivnice'!D14+'ZŠ Mniší'!D14+'ZŠ Lubina'!D14+DDM!D14+'Obec Petřvald'!D14+'Spartak Lubina'!D14+'Obec Skotnice'!D14+ASK!D14</f>
        <v>80.6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f>'město Kopřivnice'!C16+'TS Příbor'!C16+'Město Příbor'!C16+'Město Štramberk'!C16+'ZŠ Alšova'!C16+'BK Kopřivnice'!C16+'AKEZ Kopřivnice'!C16+Slumeko!C16+'Regionální muzeum'!C16+TEPLO!C16+'SMM Příbor'!C16+'ZŠ 17. listopadu'!C16+KTK!C16+'MŠaZŠ Štramberk'!C16+'SSS Kopřivnice'!C16+SpSK!C16+'ZŠ E_Zátopka'!C16+'ZŠ Dr.M.Horákové'!C16+'MŠaZŠ Motýlek'!C16+'Sportovní klub Kopřivnice'!C16+KDK!C16+'Obč.Sdr._Motýlek'!C16+'MŠ Kopřivnice'!C16+'ZŠ Mniší'!C16+'ZŠ Lubina'!C16+DDM!C16+'Obec Petřvald'!C16+'Spartak Lubina'!C16+'Obec Skotnice'!C16+ASK!C16</f>
        <v>10</v>
      </c>
      <c r="D16" s="83"/>
      <c r="E16" s="39"/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144">
        <f>'město Kopřivnice'!D17+'TS Příbor'!D17+'Město Příbor'!D17+'Město Štramberk'!D17+'ZŠ Alšova'!D17+'BK Kopřivnice'!D17+'AKEZ Kopřivnice'!D17+Slumeko!D17+'Regionální muzeum'!D17+TEPLO!D17+'SMM Příbor'!D17+'ZŠ 17. listopadu'!D17+KTK!D17+'MŠaZŠ Štramberk'!D17+'SSS Kopřivnice'!D17+SpSK!D17+'ZŠ E_Zátopka'!D17+'ZŠ Dr.M.Horákové'!D17+'MŠaZŠ Motýlek'!D17+'Sportovní klub Kopřivnice'!D17+KDK!D17+'Obč.Sdr._Motýlek'!D17+'MŠ Kopřivnice'!D17+'ZŠ Mniší'!D17+'ZŠ Lubina'!D17+DDM!D17+'Obec Petřvald'!D17+'Spartak Lubina'!D17+'Obec Skotnice'!D17+ASK!D17</f>
        <v>350</v>
      </c>
      <c r="E17" s="158"/>
      <c r="F17" s="126"/>
      <c r="G17" s="58"/>
    </row>
    <row r="18" spans="1:7" s="66" customFormat="1" ht="13.5" thickBot="1">
      <c r="A18" s="32" t="s">
        <v>35</v>
      </c>
      <c r="B18" s="27" t="s">
        <v>34</v>
      </c>
      <c r="C18" s="80"/>
      <c r="D18" s="144">
        <f>'město Kopřivnice'!D18+'TS Příbor'!D18+'Město Příbor'!D18+'Město Štramberk'!D18+'ZŠ Alšova'!D18+'BK Kopřivnice'!D18+'AKEZ Kopřivnice'!D18+Slumeko!D18+'Regionální muzeum'!D18+TEPLO!D18+'SMM Příbor'!D18+'ZŠ 17. listopadu'!D18+KTK!D18+'MŠaZŠ Štramberk'!D18+'SSS Kopřivnice'!D18+SpSK!D18+'ZŠ E_Zátopka'!D18+'ZŠ Dr.M.Horákové'!D18+'MŠaZŠ Motýlek'!D18+'Sportovní klub Kopřivnice'!D18+KDK!D18+'Obč.Sdr._Motýlek'!D18+'MŠ Kopřivnice'!D18+'ZŠ Mniší'!D18+'ZŠ Lubina'!D18+DDM!D18+'Obec Petřvald'!D18+'Spartak Lubina'!D18+'Obec Skotnice'!D18+ASK!D18</f>
        <v>6</v>
      </c>
      <c r="E18" s="111"/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144">
        <f>'město Kopřivnice'!D19+'TS Příbor'!D19+'Město Příbor'!D19+'Město Štramberk'!D19+'ZŠ Alšova'!D19+'BK Kopřivnice'!D19+'AKEZ Kopřivnice'!D19+Slumeko!D19+'Regionální muzeum'!D19+TEPLO!D19+'SMM Příbor'!D19+'ZŠ 17. listopadu'!D19+KTK!D19+'MŠaZŠ Štramberk'!D19+'SSS Kopřivnice'!D19+SpSK!D19+'ZŠ E_Zátopka'!D19+'ZŠ Dr.M.Horákové'!D19+'MŠaZŠ Motýlek'!D19+'Sportovní klub Kopřivnice'!D19+KDK!D19+'Obč.Sdr._Motýlek'!D19+'MŠ Kopřivnice'!D19+'ZŠ Mniší'!D19+'ZŠ Lubina'!D19+DDM!D19+'Obec Petřvald'!D19+'Spartak Lubina'!D19+'Obec Skotnice'!D19+ASK!D19</f>
        <v>1010</v>
      </c>
      <c r="E19" s="154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144">
        <f>'město Kopřivnice'!D20+'TS Příbor'!D20+'Město Příbor'!D20+'Město Štramberk'!D20+'ZŠ Alšova'!D20+'BK Kopřivnice'!D20+'AKEZ Kopřivnice'!D20+Slumeko!D20+'Regionální muzeum'!D20+TEPLO!D20+'SMM Příbor'!D20+'ZŠ 17. listopadu'!D20+KTK!D20+'MŠaZŠ Štramberk'!D20+'SSS Kopřivnice'!D20+SpSK!D20+'ZŠ E_Zátopka'!D20+'ZŠ Dr.M.Horákové'!D20+'MŠaZŠ Motýlek'!D20+'Sportovní klub Kopřivnice'!D20+KDK!D20+'Obč.Sdr._Motýlek'!D20+'MŠ Kopřivnice'!D20+'ZŠ Mniší'!D20+'ZŠ Lubina'!D20+DDM!D20+'Obec Petřvald'!D20+'Spartak Lubina'!D20+'Obec Skotnice'!D20+ASK!D20</f>
        <v>2030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5">
        <f>'město Kopřivnice'!D21+'TS Příbor'!D21+'Město Příbor'!D21+'Město Štramberk'!D21+'ZŠ Alšova'!D21+'BK Kopřivnice'!D21+'AKEZ Kopřivnice'!D21+Slumeko!D21+'Regionální muzeum'!D21+TEPLO!D21+'SMM Příbor'!D21+'ZŠ 17. listopadu'!D21+KTK!D21+'MŠaZŠ Štramberk'!D21+'SSS Kopřivnice'!D21+SpSK!D21+'ZŠ E_Zátopka'!D21+'ZŠ Dr.M.Horákové'!D21+'MŠaZŠ Motýlek'!D21+'Sportovní klub Kopřivnice'!D21+KDK!D21+'Obč.Sdr._Motýlek'!D21+'MŠ Kopřivnice'!D21+'ZŠ Mniší'!D21+'ZŠ Lubina'!D21+DDM!D21+'Obec Petřvald'!D21+'Spartak Lubina'!D21+'Obec Skotnice'!D21+ASK!D21</f>
        <v>32.5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3.5" thickBot="1">
      <c r="A23" s="117" t="s">
        <v>42</v>
      </c>
      <c r="B23" s="112" t="s">
        <v>58</v>
      </c>
      <c r="C23" s="77">
        <f>'město Kopřivnice'!C23+'TS Příbor'!C23+'Město Příbor'!C23+'Město Štramberk'!C23+'ZŠ Alšova'!C23+'BK Kopřivnice'!C23+'AKEZ Kopřivnice'!C23+Slumeko!C23+'Regionální muzeum'!C23+TEPLO!C23+'SMM Příbor'!C23+'ZŠ 17. listopadu'!C23+KTK!C23+'MŠaZŠ Štramberk'!C23+'SSS Kopřivnice'!C23+SpSK!C23+'ZŠ E_Zátopka'!C23+'ZŠ Dr.M.Horákové'!C23+'MŠaZŠ Motýlek'!C23+'Sportovní klub Kopřivnice'!C23+KDK!C23+'Obč.Sdr._Motýlek'!C23+'MŠ Kopřivnice'!C23+'ZŠ Mniší'!C23+'ZŠ Lubina'!C23+DDM!C23+'Obec Petřvald'!C23+'Spartak Lubina'!C23+'Obec Skotnice'!C23+ASK!C23</f>
        <v>1543</v>
      </c>
      <c r="D23" s="87"/>
      <c r="E23" s="40"/>
      <c r="F23" s="123">
        <f>C23*E23*48</f>
        <v>0</v>
      </c>
      <c r="G23" s="58"/>
    </row>
    <row r="24" spans="1:7" s="68" customFormat="1" ht="13.5" thickBot="1">
      <c r="A24" s="74" t="s">
        <v>36</v>
      </c>
      <c r="B24" s="71" t="s">
        <v>37</v>
      </c>
      <c r="C24" s="88"/>
      <c r="D24" s="144">
        <f>'město Kopřivnice'!D24+'TS Příbor'!D24+'Město Příbor'!D24+'Město Štramberk'!D24+'ZŠ Alšova'!D24+'BK Kopřivnice'!D24+'AKEZ Kopřivnice'!D24+Slumeko!D24+'Regionální muzeum'!D24+TEPLO!D24+'SMM Příbor'!D24+'ZŠ 17. listopadu'!D24+KTK!D24+'MŠaZŠ Štramberk'!D24+'SSS Kopřivnice'!D24+SpSK!D24+'ZŠ E_Zátopka'!D24+'ZŠ Dr.M.Horákové'!D24+'MŠaZŠ Motýlek'!D24+'Sportovní klub Kopřivnice'!D24+KDK!D24+'Obč.Sdr._Motýlek'!D24+'MŠ Kopřivnice'!D24+'ZŠ Mniší'!D24+'ZŠ Lubina'!D24+DDM!D24+'Obec Petřvald'!D24+'Spartak Lubina'!D24+'Obec Skotnice'!D24+ASK!D24</f>
        <v>82225</v>
      </c>
      <c r="E24" s="151"/>
      <c r="F24" s="124"/>
      <c r="G24" s="59"/>
    </row>
    <row r="25" spans="1:7" s="68" customFormat="1" ht="12.75">
      <c r="A25" s="118" t="s">
        <v>38</v>
      </c>
      <c r="B25" s="72" t="s">
        <v>37</v>
      </c>
      <c r="C25" s="89"/>
      <c r="D25" s="144">
        <f>'město Kopřivnice'!D25+'TS Příbor'!D25+'Město Příbor'!D25+'Město Štramberk'!D25+'ZŠ Alšova'!D25+'BK Kopřivnice'!D25+'AKEZ Kopřivnice'!D25+Slumeko!D25+'Regionální muzeum'!D25+TEPLO!D25+'SMM Příbor'!D25+'ZŠ 17. listopadu'!D25+KTK!D25+'MŠaZŠ Štramberk'!D25+'SSS Kopřivnice'!D25+SpSK!D25+'ZŠ E_Zátopka'!D25+'ZŠ Dr.M.Horákové'!D25+'MŠaZŠ Motýlek'!D25+'Sportovní klub Kopřivnice'!D25+KDK!D25+'Obč.Sdr._Motýlek'!D25+'MŠ Kopřivnice'!D25+'ZŠ Mniší'!D25+'ZŠ Lubina'!D25+DDM!D25+'Obec Petřvald'!D25+'Spartak Lubina'!D25+'Obec Skotnice'!D25+ASK!D25</f>
        <v>68720</v>
      </c>
      <c r="E25" s="41"/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144">
        <f>'město Kopřivnice'!D26+'TS Příbor'!D26+'Město Příbor'!D26+'Město Štramberk'!D26+'ZŠ Alšova'!D26+'BK Kopřivnice'!D26+'AKEZ Kopřivnice'!D26+Slumeko!D26+'Regionální muzeum'!D26+TEPLO!D26+'SMM Příbor'!D26+'ZŠ 17. listopadu'!D26+KTK!D26+'MŠaZŠ Štramberk'!D26+'SSS Kopřivnice'!D26+SpSK!D26+'ZŠ E_Zátopka'!D26+'ZŠ Dr.M.Horákové'!D26+'MŠaZŠ Motýlek'!D26+'Sportovní klub Kopřivnice'!D26+KDK!D26+'Obč.Sdr._Motýlek'!D26+'MŠ Kopřivnice'!D26+'ZŠ Mniší'!D26+'ZŠ Lubina'!D26+DDM!D26+'Obec Petřvald'!D26+'Spartak Lubina'!D26+'Obec Skotnice'!D26+ASK!D26</f>
        <v>40940</v>
      </c>
      <c r="E26" s="42"/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145">
        <f>'město Kopřivnice'!D27+'TS Příbor'!D27+'Město Příbor'!D27+'Město Štramberk'!D27+'ZŠ Alšova'!D27+'BK Kopřivnice'!D27+'AKEZ Kopřivnice'!D27+Slumeko!D27+'Regionální muzeum'!D27+TEPLO!D27+'SMM Příbor'!D27+'ZŠ 17. listopadu'!D27+KTK!D27+'MŠaZŠ Štramberk'!D27+'SSS Kopřivnice'!D27+SpSK!D27+'ZŠ E_Zátopka'!D27+'ZŠ Dr.M.Horákové'!D27+'MŠaZŠ Motýlek'!D27+'Sportovní klub Kopřivnice'!D27+KDK!D27+'Obč.Sdr._Motýlek'!D27+'MŠ Kopřivnice'!D27+'ZŠ Mniší'!D27+'ZŠ Lubina'!D27+DDM!D27+'Obec Petřvald'!D27+'Spartak Lubina'!D27+'Obec Skotnice'!D27+ASK!D27</f>
        <v>370</v>
      </c>
      <c r="E27" s="43"/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5" thickBot="1">
      <c r="A29" s="11" t="s">
        <v>65</v>
      </c>
      <c r="B29" s="12"/>
      <c r="C29" s="91"/>
      <c r="D29" s="91"/>
      <c r="E29" s="13"/>
      <c r="F29" s="132"/>
      <c r="G29" s="57"/>
    </row>
    <row r="30" spans="1:7" s="66" customFormat="1" ht="14.25">
      <c r="A30" s="119" t="s">
        <v>43</v>
      </c>
      <c r="B30" s="113" t="s">
        <v>58</v>
      </c>
      <c r="C30" s="95">
        <f>'město Kopřivnice'!C30+'TS Příbor'!C30+'Město Příbor'!C30+'Město Štramberk'!C30+'ZŠ Alšova'!C30+'BK Kopřivnice'!C30+'AKEZ Kopřivnice'!C30+Slumeko!C30+'Regionální muzeum'!C30+TEPLO!C30+'SMM Příbor'!C30+'ZŠ 17. listopadu'!C30+KTK!C30+'MŠaZŠ Štramberk'!C30+'SSS Kopřivnice'!C30+SpSK!C30+'ZŠ E_Zátopka'!C30+'ZŠ Dr.M.Horákové'!C30+'MŠaZŠ Motýlek'!C30+'Sportovní klub Kopřivnice'!C30+KDK!C30+'Obč.Sdr._Motýlek'!C30+'MŠ Kopřivnice'!C30+'ZŠ Mniší'!C30+'ZŠ Lubina'!C30+DDM!C30+'Obec Petřvald'!C30+'Spartak Lubina'!C30+'Obec Skotnice'!C30+ASK!C30</f>
        <v>217</v>
      </c>
      <c r="D30" s="146">
        <f>'město Kopřivnice'!D30+'TS Příbor'!D30+'Město Příbor'!D30+'Město Štramberk'!D30+'ZŠ Alšova'!D30+'BK Kopřivnice'!D30+'AKEZ Kopřivnice'!D30+Slumeko!D30+'Regionální muzeum'!D30+TEPLO!D30+'SMM Příbor'!D30+'ZŠ 17. listopadu'!D30+KTK!D30+'MŠaZŠ Štramberk'!D30+'SSS Kopřivnice'!D30+SpSK!D30+'ZŠ E_Zátopka'!D30+'ZŠ Dr.M.Horákové'!D30+'MŠaZŠ Motýlek'!D30+'Sportovní klub Kopřivnice'!D30+KDK!D30+'Obč.Sdr._Motýlek'!D30+'MŠ Kopřivnice'!D30+'ZŠ Mniší'!D30+'ZŠ Lubina'!D30+DDM!D30+'Obec Petřvald'!D30+'Spartak Lubina'!D30+'Obec Skotnice'!D30+ASK!D30</f>
        <v>58.599999999999994</v>
      </c>
      <c r="E30" s="41"/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5">
        <f>'město Kopřivnice'!C31+'TS Příbor'!C31+'Město Příbor'!C31+'Město Štramberk'!C31+'ZŠ Alšova'!C31+'BK Kopřivnice'!C31+'AKEZ Kopřivnice'!C31+Slumeko!C31+'Regionální muzeum'!C31+TEPLO!C31+'SMM Příbor'!C31+'ZŠ 17. listopadu'!C31+KTK!C31+'MŠaZŠ Štramberk'!C31+'SSS Kopřivnice'!C31+SpSK!C31+'ZŠ E_Zátopka'!C31+'ZŠ Dr.M.Horákové'!C31+'MŠaZŠ Motýlek'!C31+'Sportovní klub Kopřivnice'!C31+KDK!C31+'Obč.Sdr._Motýlek'!C31+'MŠ Kopřivnice'!C31+'ZŠ Mniší'!C31+'ZŠ Lubina'!C31+DDM!C31+'Obec Petřvald'!C31+'Spartak Lubina'!C31+'Obec Skotnice'!C31+ASK!C31</f>
        <v>113</v>
      </c>
      <c r="D31" s="146">
        <f>'město Kopřivnice'!D31+'TS Příbor'!D31+'Město Příbor'!D31+'Město Štramberk'!D31+'ZŠ Alšova'!D31+'BK Kopřivnice'!D31+'AKEZ Kopřivnice'!D31+Slumeko!D31+'Regionální muzeum'!D31+TEPLO!D31+'SMM Příbor'!D31+'ZŠ 17. listopadu'!D31+KTK!D31+'MŠaZŠ Štramberk'!D31+'SSS Kopřivnice'!D31+SpSK!D31+'ZŠ E_Zátopka'!D31+'ZŠ Dr.M.Horákové'!D31+'MŠaZŠ Motýlek'!D31+'Sportovní klub Kopřivnice'!D31+KDK!D31+'Obč.Sdr._Motýlek'!D31+'MŠ Kopřivnice'!D31+'ZŠ Mniší'!D31+'ZŠ Lubina'!D31+DDM!D31+'Obec Petřvald'!D31+'Spartak Lubina'!D31+'Obec Skotnice'!D31+ASK!D31</f>
        <v>96.40000000000002</v>
      </c>
      <c r="E31" s="42"/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5">
        <f>'město Kopřivnice'!C32+'TS Příbor'!C32+'Město Příbor'!C32+'Město Štramberk'!C32+'ZŠ Alšova'!C32+'BK Kopřivnice'!C32+'AKEZ Kopřivnice'!C32+Slumeko!C32+'Regionální muzeum'!C32+TEPLO!C32+'SMM Příbor'!C32+'ZŠ 17. listopadu'!C32+KTK!C32+'MŠaZŠ Štramberk'!C32+'SSS Kopřivnice'!C32+SpSK!C32+'ZŠ E_Zátopka'!C32+'ZŠ Dr.M.Horákové'!C32+'MŠaZŠ Motýlek'!C32+'Sportovní klub Kopřivnice'!C32+KDK!C32+'Obč.Sdr._Motýlek'!C32+'MŠ Kopřivnice'!C32+'ZŠ Mniší'!C32+'ZŠ Lubina'!C32+DDM!C32+'Obec Petřvald'!C32+'Spartak Lubina'!C32+'Obec Skotnice'!C32+ASK!C32</f>
        <v>19</v>
      </c>
      <c r="D32" s="146">
        <f>'město Kopřivnice'!D32+'TS Příbor'!D32+'Město Příbor'!D32+'Město Štramberk'!D32+'ZŠ Alšova'!D32+'BK Kopřivnice'!D32+'AKEZ Kopřivnice'!D32+Slumeko!D32+'Regionální muzeum'!D32+TEPLO!D32+'SMM Příbor'!D32+'ZŠ 17. listopadu'!D32+KTK!D32+'MŠaZŠ Štramberk'!D32+'SSS Kopřivnice'!D32+SpSK!D32+'ZŠ E_Zátopka'!D32+'ZŠ Dr.M.Horákové'!D32+'MŠaZŠ Motýlek'!D32+'Sportovní klub Kopřivnice'!D32+KDK!D32+'Obč.Sdr._Motýlek'!D32+'MŠ Kopřivnice'!D32+'ZŠ Mniší'!D32+'ZŠ Lubina'!D32+DDM!D32+'Obec Petřvald'!D32+'Spartak Lubina'!D32+'Obec Skotnice'!D32+ASK!D32</f>
        <v>39.300000000000004</v>
      </c>
      <c r="E32" s="45"/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147">
        <f>'město Kopřivnice'!C33+'TS Příbor'!C33+'Město Příbor'!C33+'Město Štramberk'!C33+'ZŠ Alšova'!C33+'BK Kopřivnice'!C33+'AKEZ Kopřivnice'!C33+Slumeko!C33+'Regionální muzeum'!C33+TEPLO!C33+'SMM Příbor'!C33+'ZŠ 17. listopadu'!C33+KTK!C33+'MŠaZŠ Štramberk'!C33+'SSS Kopřivnice'!C33+SpSK!C33+'ZŠ E_Zátopka'!C33+'ZŠ Dr.M.Horákové'!C33+'MŠaZŠ Motýlek'!C33+'Sportovní klub Kopřivnice'!C33+KDK!C33+'Obč.Sdr._Motýlek'!C33+'MŠ Kopřivnice'!C33+'ZŠ Mniší'!C33+'ZŠ Lubina'!C33+DDM!C33+'Obec Petřvald'!C33+'Spartak Lubina'!C33+'Obec Skotnice'!C33+ASK!C33</f>
        <v>2</v>
      </c>
      <c r="D33" s="148">
        <f>'město Kopřivnice'!D33+'TS Příbor'!D33+'Město Příbor'!D33+'Město Štramberk'!D33+'ZŠ Alšova'!D33+'BK Kopřivnice'!D33+'AKEZ Kopřivnice'!D33+Slumeko!D33+'Regionální muzeum'!D33+TEPLO!D33+'SMM Příbor'!D33+'ZŠ 17. listopadu'!D33+KTK!D33+'MŠaZŠ Štramberk'!D33+'SSS Kopřivnice'!D33+SpSK!D33+'ZŠ E_Zátopka'!D33+'ZŠ Dr.M.Horákové'!D33+'MŠaZŠ Motýlek'!D33+'Sportovní klub Kopřivnice'!D33+KDK!D33+'Obč.Sdr._Motýlek'!D33+'MŠ Kopřivnice'!D33+'ZŠ Mniší'!D33+'ZŠ Lubina'!D33+DDM!D33+'Obec Petřvald'!D33+'Spartak Lubina'!D33+'Obec Skotnice'!D33+ASK!D33</f>
        <v>15</v>
      </c>
      <c r="E33" s="45"/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5" thickBot="1">
      <c r="A35" s="54" t="s">
        <v>67</v>
      </c>
      <c r="B35" s="55"/>
      <c r="C35" s="94"/>
      <c r="D35" s="94"/>
      <c r="E35" s="15"/>
      <c r="F35" s="133"/>
      <c r="G35" s="57"/>
    </row>
    <row r="36" spans="1:7" s="66" customFormat="1" ht="14.25">
      <c r="A36" s="32" t="s">
        <v>47</v>
      </c>
      <c r="B36" s="27" t="s">
        <v>58</v>
      </c>
      <c r="C36" s="95">
        <f>'město Kopřivnice'!C36+'TS Příbor'!C36+'Město Příbor'!C36+'Město Štramberk'!C36+'ZŠ Alšova'!C36+'BK Kopřivnice'!C36+'AKEZ Kopřivnice'!C36+Slumeko!C36+'Regionální muzeum'!C36+TEPLO!C36+'SMM Příbor'!C36+'ZŠ 17. listopadu'!C36+KTK!C36+'MŠaZŠ Štramberk'!C36+'SSS Kopřivnice'!C36+SpSK!C36+'ZŠ E_Zátopka'!C36+'ZŠ Dr.M.Horákové'!C36+'MŠaZŠ Motýlek'!C36+'Sportovní klub Kopřivnice'!C36+KDK!C36+'Obč.Sdr._Motýlek'!C36+'MŠ Kopřivnice'!C36+'ZŠ Mniší'!C36+'ZŠ Lubina'!C36+DDM!C36+'Obec Petřvald'!C36+'Spartak Lubina'!C36+'Obec Skotnice'!C36+ASK!C36</f>
        <v>9</v>
      </c>
      <c r="D36" s="146">
        <f>'město Kopřivnice'!D36+'TS Příbor'!D36+'Město Příbor'!D36+'Město Štramberk'!D36+'ZŠ Alšova'!D36+'BK Kopřivnice'!D36+'AKEZ Kopřivnice'!D36+Slumeko!D36+'Regionální muzeum'!D36+TEPLO!D36+'SMM Příbor'!D36+'ZŠ 17. listopadu'!D36+KTK!D36+'MŠaZŠ Štramberk'!D36+'SSS Kopřivnice'!D36+SpSK!D36+'ZŠ E_Zátopka'!D36+'ZŠ Dr.M.Horákové'!D36+'MŠaZŠ Motýlek'!D36+'Sportovní klub Kopřivnice'!D36+KDK!D36+'Obč.Sdr._Motýlek'!D36+'MŠ Kopřivnice'!D36+'ZŠ Mniší'!D36+'ZŠ Lubina'!D36+DDM!D36+'Obec Petřvald'!D36+'Spartak Lubina'!D36+'Obec Skotnice'!D36+ASK!D36</f>
        <v>6.5</v>
      </c>
      <c r="E36" s="41"/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5">
        <f>'město Kopřivnice'!C37+'TS Příbor'!C37+'Město Příbor'!C37+'Město Štramberk'!C37+'ZŠ Alšova'!C37+'BK Kopřivnice'!C37+'AKEZ Kopřivnice'!C37+Slumeko!C37+'Regionální muzeum'!C37+TEPLO!C37+'SMM Příbor'!C37+'ZŠ 17. listopadu'!C37+KTK!C37+'MŠaZŠ Štramberk'!C37+'SSS Kopřivnice'!C37+SpSK!C37+'ZŠ E_Zátopka'!C37+'ZŠ Dr.M.Horákové'!C37+'MŠaZŠ Motýlek'!C37+'Sportovní klub Kopřivnice'!C37+KDK!C37+'Obč.Sdr._Motýlek'!C37+'MŠ Kopřivnice'!C37+'ZŠ Mniší'!C37+'ZŠ Lubina'!C37+DDM!C37+'Obec Petřvald'!C37+'Spartak Lubina'!C37+'Obec Skotnice'!C37+ASK!C37</f>
        <v>3</v>
      </c>
      <c r="D37" s="146">
        <f>'město Kopřivnice'!D37+'TS Příbor'!D37+'Město Příbor'!D37+'Město Štramberk'!D37+'ZŠ Alšova'!D37+'BK Kopřivnice'!D37+'AKEZ Kopřivnice'!D37+Slumeko!D37+'Regionální muzeum'!D37+TEPLO!D37+'SMM Příbor'!D37+'ZŠ 17. listopadu'!D37+KTK!D37+'MŠaZŠ Štramberk'!D37+'SSS Kopřivnice'!D37+SpSK!D37+'ZŠ E_Zátopka'!D37+'ZŠ Dr.M.Horákové'!D37+'MŠaZŠ Motýlek'!D37+'Sportovní klub Kopřivnice'!D37+KDK!D37+'Obč.Sdr._Motýlek'!D37+'MŠ Kopřivnice'!D37+'ZŠ Mniší'!D37+'ZŠ Lubina'!D37+DDM!D37+'Obec Petřvald'!D37+'Spartak Lubina'!D37+'Obec Skotnice'!D37+ASK!D37</f>
        <v>14.100000000000001</v>
      </c>
      <c r="E37" s="42"/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147">
        <f>'město Kopřivnice'!C38+'TS Příbor'!C38+'Město Příbor'!C38+'Město Štramberk'!C38+'ZŠ Alšova'!C38+'BK Kopřivnice'!C38+'AKEZ Kopřivnice'!C38+Slumeko!C38+'Regionální muzeum'!C38+TEPLO!C38+'SMM Příbor'!C38+'ZŠ 17. listopadu'!C38+KTK!C38+'MŠaZŠ Štramberk'!C38+'SSS Kopřivnice'!C38+SpSK!C38+'ZŠ E_Zátopka'!C38+'ZŠ Dr.M.Horákové'!C38+'MŠaZŠ Motýlek'!C38+'Sportovní klub Kopřivnice'!C38+KDK!C38+'Obč.Sdr._Motýlek'!C38+'MŠ Kopřivnice'!C38+'ZŠ Mniší'!C38+'ZŠ Lubina'!C38+DDM!C38+'Obec Petřvald'!C38+'Spartak Lubina'!C38+'Obec Skotnice'!C38+ASK!C38</f>
        <v>1</v>
      </c>
      <c r="D38" s="148">
        <f>'město Kopřivnice'!D38+'TS Příbor'!D38+'Město Příbor'!D38+'Město Štramberk'!D38+'ZŠ Alšova'!D38+'BK Kopřivnice'!D38+'AKEZ Kopřivnice'!D38+Slumeko!D38+'Regionální muzeum'!D38+TEPLO!D38+'SMM Příbor'!D38+'ZŠ 17. listopadu'!D38+KTK!D38+'MŠaZŠ Štramberk'!D38+'SSS Kopřivnice'!D38+SpSK!D38+'ZŠ E_Zátopka'!D38+'ZŠ Dr.M.Horákové'!D38+'MŠaZŠ Motýlek'!D38+'Sportovní klub Kopřivnice'!D38+KDK!D38+'Obč.Sdr._Motýlek'!D38+'MŠ Kopřivnice'!D38+'ZŠ Mniší'!D38+'ZŠ Lubina'!D38+DDM!D38+'Obec Petřvald'!D38+'Spartak Lubina'!D38+'Obec Skotnice'!D38+ASK!D38</f>
        <v>5</v>
      </c>
      <c r="E38" s="45"/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5" thickBot="1">
      <c r="A40" s="54" t="s">
        <v>61</v>
      </c>
      <c r="B40" s="55"/>
      <c r="C40" s="94"/>
      <c r="D40" s="94"/>
      <c r="E40" s="15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f>'město Kopřivnice'!C41+'TS Příbor'!C41+'Město Příbor'!C41+'Město Štramberk'!C41+'ZŠ Alšova'!C41+'BK Kopřivnice'!C41+'AKEZ Kopřivnice'!C41+Slumeko!C41+'Regionální muzeum'!C41+TEPLO!C41+'SMM Příbor'!C41+'ZŠ 17. listopadu'!C41+KTK!C41+'MŠaZŠ Štramberk'!C41+'SSS Kopřivnice'!C41+SpSK!C41+'ZŠ E_Zátopka'!C41+'ZŠ Dr.M.Horákové'!C41+'MŠaZŠ Motýlek'!C41+'Sportovní klub Kopřivnice'!C41+KDK!C41+'Obč.Sdr._Motýlek'!C41+'MŠ Kopřivnice'!C41+'ZŠ Mniší'!C41+'ZŠ Lubina'!C41+DDM!C41+'Obec Petřvald'!C41+'Spartak Lubina'!C41+'Obec Skotnice'!C41+ASK!C41</f>
        <v>50</v>
      </c>
      <c r="D41" s="140"/>
      <c r="E41" s="41"/>
      <c r="F41" s="134">
        <f>C41*E41*48</f>
        <v>0</v>
      </c>
      <c r="G41" s="57"/>
    </row>
    <row r="42" spans="1:7" s="66" customFormat="1" ht="15" thickBot="1">
      <c r="A42" s="33" t="s">
        <v>51</v>
      </c>
      <c r="B42" s="116" t="s">
        <v>70</v>
      </c>
      <c r="C42" s="139"/>
      <c r="D42" s="148">
        <f>'město Kopřivnice'!D42+'TS Příbor'!D42+'Město Příbor'!D42+'Město Štramberk'!D42+'ZŠ Alšova'!D42+'BK Kopřivnice'!D42+'AKEZ Kopřivnice'!D42+Slumeko!D42+'Regionální muzeum'!D42+TEPLO!D42+'SMM Příbor'!D42+'ZŠ 17. listopadu'!D42+KTK!D42+'MŠaZŠ Štramberk'!D42+'SSS Kopřivnice'!D42+SpSK!D42+'ZŠ E_Zátopka'!D42+'ZŠ Dr.M.Horákové'!D42+'MŠaZŠ Motýlek'!D42+'Sportovní klub Kopřivnice'!D42+KDK!D42+'Obč.Sdr._Motýlek'!D42+'MŠ Kopřivnice'!D42+'ZŠ Mniší'!D42+'ZŠ Lubina'!D42+DDM!D42+'Obec Petřvald'!D42+'Spartak Lubina'!D42+'Obec Skotnice'!D42+ASK!D42</f>
        <v>2</v>
      </c>
      <c r="E42" s="44"/>
      <c r="F42" s="134">
        <f>D42*E42</f>
        <v>0</v>
      </c>
      <c r="G42" s="5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.75" thickBot="1">
      <c r="A44" s="54" t="s">
        <v>62</v>
      </c>
      <c r="B44" s="55"/>
      <c r="C44" s="55"/>
      <c r="D44" s="55"/>
      <c r="E44" s="15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95">
        <f>'město Kopřivnice'!C45+'TS Příbor'!C45+'Město Příbor'!C45+'Město Štramberk'!C45+'ZŠ Alšova'!C45+'BK Kopřivnice'!C45+'AKEZ Kopřivnice'!C45+Slumeko!C45+'Regionální muzeum'!C45+TEPLO!C45+'SMM Příbor'!C45+'ZŠ 17. listopadu'!C45+KTK!C45+'MŠaZŠ Štramberk'!C45+'SSS Kopřivnice'!C45+SpSK!C45+'ZŠ E_Zátopka'!C45+'ZŠ Dr.M.Horákové'!C45+'MŠaZŠ Motýlek'!C45+'Sportovní klub Kopřivnice'!C45+KDK!C45+'Obč.Sdr._Motýlek'!C45+'MŠ Kopřivnice'!C45+'ZŠ Mniší'!C45+'ZŠ Lubina'!C45+DDM!C45+'Obec Petřvald'!C45+'Spartak Lubina'!C45+'Obec Skotnice'!C45+ASK!C45</f>
        <v>4</v>
      </c>
      <c r="D45" s="138"/>
      <c r="E45" s="40"/>
      <c r="F45" s="134">
        <f>C45*E45*48</f>
        <v>0</v>
      </c>
      <c r="G45" s="21"/>
    </row>
    <row r="46" spans="1:7" s="141" customFormat="1" ht="43.5" customHeight="1" thickBot="1">
      <c r="A46" s="8"/>
      <c r="B46" s="6"/>
      <c r="C46" s="6"/>
      <c r="D46" s="9"/>
      <c r="E46" s="16"/>
      <c r="F46" s="136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7" s="66" customFormat="1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  <c r="G48" s="2"/>
    </row>
    <row r="49" ht="15.75" thickBot="1"/>
    <row r="50" ht="21" thickBot="1">
      <c r="A50" s="100" t="s">
        <v>55</v>
      </c>
    </row>
    <row r="51" spans="1:3" ht="15">
      <c r="A51" s="22"/>
      <c r="B51" s="23"/>
      <c r="C51" s="23"/>
    </row>
    <row r="52" ht="15">
      <c r="A52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&amp;RPříloha č. 4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1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C3*E3*48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20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250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2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12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10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330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1.5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72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3700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900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4</v>
      </c>
      <c r="D30" s="96">
        <v>0.8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9</v>
      </c>
      <c r="D31" s="96">
        <v>6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2</v>
      </c>
      <c r="D36" s="96">
        <v>2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39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15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42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2600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2000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45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</v>
      </c>
      <c r="D30" s="96">
        <v>0.2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1.5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4</v>
      </c>
      <c r="D32" s="96">
        <v>2.8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2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C3*E3*48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20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15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250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20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80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200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7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80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1</v>
      </c>
      <c r="D37" s="96">
        <v>5.8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9" width="9.140625" style="60" customWidth="1"/>
    <col min="10" max="16384" width="9.140625" style="60" customWidth="1"/>
  </cols>
  <sheetData>
    <row r="1" spans="1:7" s="64" customFormat="1" ht="72" customHeight="1" thickBot="1">
      <c r="A1" s="159" t="s">
        <v>19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9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</row>
    <row r="5" spans="1:9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</row>
    <row r="6" spans="1:9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</row>
    <row r="7" spans="1:9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15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50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80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1.7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8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80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70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1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A1" sqref="A1:F1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6384" width="9.140625" style="60" customWidth="1"/>
  </cols>
  <sheetData>
    <row r="1" spans="1:7" s="64" customFormat="1" ht="72" customHeight="1" thickBot="1">
      <c r="A1" s="159" t="s">
        <v>20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8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220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30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18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7" s="66" customFormat="1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  <c r="G48" s="2"/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A1" sqref="A1:F1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8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3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315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710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2100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65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4</v>
      </c>
      <c r="E11" s="98">
        <f>'za VŠECHNY'!E11</f>
        <v>0</v>
      </c>
      <c r="F11" s="124">
        <f>D11*E11</f>
        <v>0</v>
      </c>
      <c r="G11" s="57"/>
    </row>
    <row r="12" spans="1:10" s="68" customFormat="1" ht="12.75">
      <c r="A12" s="75" t="s">
        <v>36</v>
      </c>
      <c r="B12" s="28" t="s">
        <v>37</v>
      </c>
      <c r="C12" s="81"/>
      <c r="D12" s="84">
        <v>400</v>
      </c>
      <c r="E12" s="157"/>
      <c r="F12" s="125"/>
      <c r="G12" s="59"/>
      <c r="H12" s="66"/>
      <c r="J12" s="66"/>
    </row>
    <row r="13" spans="1:10" s="68" customFormat="1" ht="12.75">
      <c r="A13" s="34" t="s">
        <v>38</v>
      </c>
      <c r="B13" s="29" t="s">
        <v>37</v>
      </c>
      <c r="C13" s="82"/>
      <c r="D13" s="84">
        <v>300</v>
      </c>
      <c r="E13" s="153"/>
      <c r="F13" s="125"/>
      <c r="G13" s="59"/>
      <c r="H13" s="66"/>
      <c r="J13" s="66"/>
    </row>
    <row r="14" spans="1:7" s="66" customFormat="1" ht="15" thickBot="1">
      <c r="A14" s="33" t="s">
        <v>40</v>
      </c>
      <c r="B14" s="5" t="s">
        <v>41</v>
      </c>
      <c r="C14" s="85"/>
      <c r="D14" s="14">
        <v>0.8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2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70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2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110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330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6.5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85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4700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2400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25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19</v>
      </c>
      <c r="D30" s="96">
        <v>4.5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8</v>
      </c>
      <c r="D31" s="96">
        <v>5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1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2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9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18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610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1050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250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5</v>
      </c>
      <c r="D30" s="96">
        <v>1.3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2.4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16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340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10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860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3600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25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960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830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490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8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0.9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10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2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50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160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400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30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1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20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1000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1.1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28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1800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1800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500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2</v>
      </c>
      <c r="D30" s="96">
        <v>0.4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0.9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2</v>
      </c>
      <c r="D32" s="96">
        <v>5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11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65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1000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0.7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152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2600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3000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2600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23</v>
      </c>
      <c r="D30" s="96">
        <v>8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0.9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3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85" zoomScaleNormal="85" workbookViewId="0" topLeftCell="A1">
      <pane ySplit="2" topLeftCell="A3" activePane="bottomLeft" state="frozen"/>
      <selection pane="topLeft" activeCell="F48" sqref="F48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16384" width="9.140625" style="60" customWidth="1"/>
  </cols>
  <sheetData>
    <row r="1" spans="1:6" s="64" customFormat="1" ht="72" customHeight="1" thickBot="1">
      <c r="A1" s="159" t="s">
        <v>0</v>
      </c>
      <c r="B1" s="159"/>
      <c r="C1" s="159"/>
      <c r="D1" s="159"/>
      <c r="E1" s="159"/>
      <c r="F1" s="159"/>
    </row>
    <row r="2" spans="1:6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</row>
    <row r="3" spans="1:6" ht="12.75">
      <c r="A3" s="26" t="s">
        <v>32</v>
      </c>
      <c r="B3" s="102" t="s">
        <v>58</v>
      </c>
      <c r="C3" s="77">
        <v>49</v>
      </c>
      <c r="D3" s="83"/>
      <c r="E3" s="104">
        <f>'za VŠECHNY'!E3</f>
        <v>0</v>
      </c>
      <c r="F3" s="123">
        <f>C3*E3*48</f>
        <v>0</v>
      </c>
    </row>
    <row r="4" spans="1:6" ht="12.75">
      <c r="A4" s="70" t="s">
        <v>33</v>
      </c>
      <c r="B4" s="65" t="s">
        <v>34</v>
      </c>
      <c r="C4" s="80"/>
      <c r="D4" s="84">
        <v>2150</v>
      </c>
      <c r="E4" s="158"/>
      <c r="F4" s="126"/>
    </row>
    <row r="5" spans="1:6" ht="12.75">
      <c r="A5" s="70" t="s">
        <v>35</v>
      </c>
      <c r="B5" s="65" t="s">
        <v>34</v>
      </c>
      <c r="C5" s="80"/>
      <c r="D5" s="84">
        <v>20</v>
      </c>
      <c r="E5" s="98">
        <f>'za VŠECHNY'!E5</f>
        <v>0</v>
      </c>
      <c r="F5" s="124">
        <f>D5*E5</f>
        <v>0</v>
      </c>
    </row>
    <row r="6" spans="1:6" ht="12.75">
      <c r="A6" s="74" t="s">
        <v>36</v>
      </c>
      <c r="B6" s="71" t="s">
        <v>37</v>
      </c>
      <c r="C6" s="81"/>
      <c r="D6" s="84">
        <v>6200</v>
      </c>
      <c r="E6" s="157"/>
      <c r="F6" s="125"/>
    </row>
    <row r="7" spans="1:6" ht="13.5" thickBot="1">
      <c r="A7" s="73" t="s">
        <v>38</v>
      </c>
      <c r="B7" s="72" t="s">
        <v>37</v>
      </c>
      <c r="C7" s="82"/>
      <c r="D7" s="84">
        <v>15500</v>
      </c>
      <c r="E7" s="152"/>
      <c r="F7" s="126"/>
    </row>
    <row r="8" spans="1:6" s="66" customFormat="1" ht="13.5" thickBot="1">
      <c r="A8" s="30"/>
      <c r="B8" s="24"/>
      <c r="C8" s="24"/>
      <c r="D8" s="25"/>
      <c r="E8" s="99"/>
      <c r="F8" s="127"/>
    </row>
    <row r="9" spans="1:6" s="66" customFormat="1" ht="12.75">
      <c r="A9" s="31" t="s">
        <v>39</v>
      </c>
      <c r="B9" s="103" t="s">
        <v>58</v>
      </c>
      <c r="C9" s="77">
        <v>42</v>
      </c>
      <c r="D9" s="86"/>
      <c r="E9" s="104">
        <f>'za VŠECHNY'!E9</f>
        <v>0</v>
      </c>
      <c r="F9" s="123">
        <f>C9*E9*48</f>
        <v>0</v>
      </c>
    </row>
    <row r="10" spans="1:6" s="66" customFormat="1" ht="12.75">
      <c r="A10" s="32" t="s">
        <v>33</v>
      </c>
      <c r="B10" s="27" t="s">
        <v>34</v>
      </c>
      <c r="C10" s="80"/>
      <c r="D10" s="84">
        <v>2600</v>
      </c>
      <c r="E10" s="158"/>
      <c r="F10" s="126"/>
    </row>
    <row r="11" spans="1:6" s="66" customFormat="1" ht="12.75">
      <c r="A11" s="32" t="s">
        <v>35</v>
      </c>
      <c r="B11" s="27" t="s">
        <v>34</v>
      </c>
      <c r="C11" s="80"/>
      <c r="D11" s="84">
        <v>40</v>
      </c>
      <c r="E11" s="98">
        <f>'za VŠECHNY'!E11</f>
        <v>0</v>
      </c>
      <c r="F11" s="124">
        <f>D11*E11</f>
        <v>0</v>
      </c>
    </row>
    <row r="12" spans="1:6" s="68" customFormat="1" ht="12.75">
      <c r="A12" s="75" t="s">
        <v>36</v>
      </c>
      <c r="B12" s="28" t="s">
        <v>37</v>
      </c>
      <c r="C12" s="81"/>
      <c r="D12" s="84">
        <v>3700</v>
      </c>
      <c r="E12" s="157"/>
      <c r="F12" s="125"/>
    </row>
    <row r="13" spans="1:6" s="68" customFormat="1" ht="12.75">
      <c r="A13" s="34" t="s">
        <v>38</v>
      </c>
      <c r="B13" s="29" t="s">
        <v>37</v>
      </c>
      <c r="C13" s="82"/>
      <c r="D13" s="84">
        <v>8400</v>
      </c>
      <c r="E13" s="153"/>
      <c r="F13" s="125"/>
    </row>
    <row r="14" spans="1:6" s="66" customFormat="1" ht="13.5" thickBot="1">
      <c r="A14" s="33" t="s">
        <v>40</v>
      </c>
      <c r="B14" s="5" t="s">
        <v>41</v>
      </c>
      <c r="C14" s="85"/>
      <c r="D14" s="14">
        <v>52</v>
      </c>
      <c r="E14" s="152"/>
      <c r="F14" s="128"/>
    </row>
    <row r="15" spans="1:6" s="66" customFormat="1" ht="13.5" thickBot="1">
      <c r="A15" s="30"/>
      <c r="B15" s="47"/>
      <c r="C15" s="47"/>
      <c r="D15" s="48"/>
      <c r="E15" s="38"/>
      <c r="F15" s="129"/>
    </row>
    <row r="16" spans="1:6" s="66" customFormat="1" ht="12.75">
      <c r="A16" s="31" t="s">
        <v>60</v>
      </c>
      <c r="B16" s="103" t="s">
        <v>58</v>
      </c>
      <c r="C16" s="77">
        <v>5</v>
      </c>
      <c r="D16" s="87"/>
      <c r="E16" s="104">
        <f>'za VŠECHNY'!E16</f>
        <v>0</v>
      </c>
      <c r="F16" s="123">
        <f>C16*E16*48</f>
        <v>0</v>
      </c>
    </row>
    <row r="17" spans="1:6" s="66" customFormat="1" ht="12.75">
      <c r="A17" s="32" t="s">
        <v>33</v>
      </c>
      <c r="B17" s="27" t="s">
        <v>34</v>
      </c>
      <c r="C17" s="80"/>
      <c r="D17" s="84">
        <v>230</v>
      </c>
      <c r="E17" s="158"/>
      <c r="F17" s="126"/>
    </row>
    <row r="18" spans="1:6" s="66" customFormat="1" ht="12.75">
      <c r="A18" s="32" t="s">
        <v>35</v>
      </c>
      <c r="B18" s="27" t="s">
        <v>34</v>
      </c>
      <c r="C18" s="80"/>
      <c r="D18" s="84">
        <v>2</v>
      </c>
      <c r="E18" s="98">
        <f>'za VŠECHNY'!E18</f>
        <v>0</v>
      </c>
      <c r="F18" s="124">
        <f>D18*E18</f>
        <v>0</v>
      </c>
    </row>
    <row r="19" spans="1:6" s="66" customFormat="1" ht="12.75">
      <c r="A19" s="75" t="s">
        <v>36</v>
      </c>
      <c r="B19" s="76" t="s">
        <v>37</v>
      </c>
      <c r="C19" s="81"/>
      <c r="D19" s="84">
        <v>500</v>
      </c>
      <c r="E19" s="157"/>
      <c r="F19" s="125"/>
    </row>
    <row r="20" spans="1:6" s="66" customFormat="1" ht="12.75">
      <c r="A20" s="34" t="s">
        <v>38</v>
      </c>
      <c r="B20" s="4" t="s">
        <v>37</v>
      </c>
      <c r="C20" s="82"/>
      <c r="D20" s="84">
        <v>1000</v>
      </c>
      <c r="E20" s="153"/>
      <c r="F20" s="126"/>
    </row>
    <row r="21" spans="1:6" s="66" customFormat="1" ht="13.5" thickBot="1">
      <c r="A21" s="33" t="s">
        <v>40</v>
      </c>
      <c r="B21" s="5" t="s">
        <v>41</v>
      </c>
      <c r="C21" s="85"/>
      <c r="D21" s="14">
        <v>17</v>
      </c>
      <c r="E21" s="152"/>
      <c r="F21" s="126"/>
    </row>
    <row r="22" spans="1:6" s="66" customFormat="1" ht="13.5" thickBot="1">
      <c r="A22" s="37"/>
      <c r="B22" s="47"/>
      <c r="C22" s="47"/>
      <c r="D22" s="48"/>
      <c r="E22" s="38"/>
      <c r="F22" s="127"/>
    </row>
    <row r="23" spans="1:6" s="66" customFormat="1" ht="12.75">
      <c r="A23" s="117" t="s">
        <v>42</v>
      </c>
      <c r="B23" s="112" t="s">
        <v>58</v>
      </c>
      <c r="C23" s="77">
        <v>716</v>
      </c>
      <c r="D23" s="87"/>
      <c r="E23" s="104">
        <f>'za VŠECHNY'!E23</f>
        <v>0</v>
      </c>
      <c r="F23" s="123">
        <f>C23*E23*48</f>
        <v>0</v>
      </c>
    </row>
    <row r="24" spans="1:6" s="68" customFormat="1" ht="12.75">
      <c r="A24" s="74" t="s">
        <v>36</v>
      </c>
      <c r="B24" s="71" t="s">
        <v>37</v>
      </c>
      <c r="C24" s="88"/>
      <c r="D24" s="84">
        <v>47000</v>
      </c>
      <c r="E24" s="157"/>
      <c r="F24" s="107"/>
    </row>
    <row r="25" spans="1:6" s="68" customFormat="1" ht="12.75">
      <c r="A25" s="118" t="s">
        <v>38</v>
      </c>
      <c r="B25" s="72" t="s">
        <v>37</v>
      </c>
      <c r="C25" s="89"/>
      <c r="D25" s="84">
        <v>30000</v>
      </c>
      <c r="E25" s="98">
        <f>'za VŠECHNY'!E25</f>
        <v>0</v>
      </c>
      <c r="F25" s="124">
        <f>D25*E25</f>
        <v>0</v>
      </c>
    </row>
    <row r="26" spans="1:6" s="69" customFormat="1" ht="12.75">
      <c r="A26" s="119" t="s">
        <v>33</v>
      </c>
      <c r="B26" s="113" t="s">
        <v>34</v>
      </c>
      <c r="C26" s="89"/>
      <c r="D26" s="84">
        <v>21700</v>
      </c>
      <c r="E26" s="98">
        <f>'za VŠECHNY'!E26</f>
        <v>0</v>
      </c>
      <c r="F26" s="124">
        <f>D26*E26</f>
        <v>0</v>
      </c>
    </row>
    <row r="27" spans="1:6" s="69" customFormat="1" ht="13.5" thickBot="1">
      <c r="A27" s="120" t="s">
        <v>35</v>
      </c>
      <c r="B27" s="114" t="s">
        <v>34</v>
      </c>
      <c r="C27" s="90"/>
      <c r="D27" s="84">
        <v>190</v>
      </c>
      <c r="E27" s="108">
        <f>'za VŠECHNY'!E27</f>
        <v>0</v>
      </c>
      <c r="F27" s="130">
        <f>D27*E27</f>
        <v>0</v>
      </c>
    </row>
    <row r="28" spans="1:6" s="66" customFormat="1" ht="13.5" thickBot="1">
      <c r="A28" s="49"/>
      <c r="B28" s="50"/>
      <c r="C28" s="50"/>
      <c r="D28" s="51"/>
      <c r="E28" s="52"/>
      <c r="F28" s="131"/>
    </row>
    <row r="29" spans="1:6" s="66" customFormat="1" ht="12.75">
      <c r="A29" s="11" t="s">
        <v>66</v>
      </c>
      <c r="B29" s="12"/>
      <c r="C29" s="91"/>
      <c r="D29" s="91"/>
      <c r="E29" s="105"/>
      <c r="F29" s="132"/>
    </row>
    <row r="30" spans="1:6" s="66" customFormat="1" ht="12.75">
      <c r="A30" s="119" t="s">
        <v>43</v>
      </c>
      <c r="B30" s="113" t="s">
        <v>58</v>
      </c>
      <c r="C30" s="92">
        <v>125</v>
      </c>
      <c r="D30" s="96">
        <v>35</v>
      </c>
      <c r="E30" s="98">
        <f>'za VŠECHNY'!E30</f>
        <v>0</v>
      </c>
      <c r="F30" s="124">
        <f>C30*E30*48</f>
        <v>0</v>
      </c>
    </row>
    <row r="31" spans="1:6" s="66" customFormat="1" ht="12.75">
      <c r="A31" s="119" t="s">
        <v>44</v>
      </c>
      <c r="B31" s="113" t="s">
        <v>58</v>
      </c>
      <c r="C31" s="92">
        <v>71</v>
      </c>
      <c r="D31" s="96">
        <v>64</v>
      </c>
      <c r="E31" s="98">
        <f>'za VŠECHNY'!E31</f>
        <v>0</v>
      </c>
      <c r="F31" s="124">
        <f>C31*E31*48</f>
        <v>0</v>
      </c>
    </row>
    <row r="32" spans="1:6" s="66" customFormat="1" ht="12.75">
      <c r="A32" s="122" t="s">
        <v>45</v>
      </c>
      <c r="B32" s="114" t="s">
        <v>58</v>
      </c>
      <c r="C32" s="92">
        <v>7</v>
      </c>
      <c r="D32" s="96">
        <v>18</v>
      </c>
      <c r="E32" s="98">
        <f>'za VŠECHNY'!E32</f>
        <v>0</v>
      </c>
      <c r="F32" s="124">
        <f>C32*E32*48</f>
        <v>0</v>
      </c>
    </row>
    <row r="33" spans="1:6" s="66" customFormat="1" ht="13.5" thickBot="1">
      <c r="A33" s="33" t="s">
        <v>46</v>
      </c>
      <c r="B33" s="115" t="s">
        <v>58</v>
      </c>
      <c r="C33" s="92">
        <v>2</v>
      </c>
      <c r="D33" s="96">
        <v>15</v>
      </c>
      <c r="E33" s="98">
        <f>'za VŠECHNY'!E33</f>
        <v>0</v>
      </c>
      <c r="F33" s="124">
        <f>C33*E33*48</f>
        <v>0</v>
      </c>
    </row>
    <row r="34" spans="1:6" s="66" customFormat="1" ht="13.5" thickBot="1">
      <c r="A34" s="49"/>
      <c r="B34" s="50"/>
      <c r="C34" s="50"/>
      <c r="D34" s="56"/>
      <c r="E34" s="53"/>
      <c r="F34" s="127"/>
    </row>
    <row r="35" spans="1:6" s="66" customFormat="1" ht="12.75">
      <c r="A35" s="54" t="s">
        <v>68</v>
      </c>
      <c r="B35" s="55"/>
      <c r="C35" s="55"/>
      <c r="D35" s="55"/>
      <c r="E35" s="67"/>
      <c r="F35" s="133"/>
    </row>
    <row r="36" spans="1:6" s="66" customFormat="1" ht="12.75">
      <c r="A36" s="32" t="s">
        <v>47</v>
      </c>
      <c r="B36" s="27" t="s">
        <v>58</v>
      </c>
      <c r="C36" s="92">
        <v>5</v>
      </c>
      <c r="D36" s="96">
        <v>2.5</v>
      </c>
      <c r="E36" s="98">
        <f>'za VŠECHNY'!E36</f>
        <v>0</v>
      </c>
      <c r="F36" s="124">
        <f>C36*E36*48</f>
        <v>0</v>
      </c>
    </row>
    <row r="37" spans="1:6" s="66" customFormat="1" ht="12.75">
      <c r="A37" s="32" t="s">
        <v>48</v>
      </c>
      <c r="B37" s="27" t="s">
        <v>58</v>
      </c>
      <c r="C37" s="92">
        <v>1</v>
      </c>
      <c r="D37" s="96">
        <v>3.3</v>
      </c>
      <c r="E37" s="98">
        <f>'za VŠECHNY'!E37</f>
        <v>0</v>
      </c>
      <c r="F37" s="124">
        <f>C37*E37*48</f>
        <v>0</v>
      </c>
    </row>
    <row r="38" spans="1:6" s="66" customFormat="1" ht="13.5" thickBot="1">
      <c r="A38" s="33" t="s">
        <v>49</v>
      </c>
      <c r="B38" s="115" t="s">
        <v>58</v>
      </c>
      <c r="C38" s="92">
        <v>1</v>
      </c>
      <c r="D38" s="96">
        <v>5</v>
      </c>
      <c r="E38" s="98">
        <f>'za VŠECHNY'!E38</f>
        <v>0</v>
      </c>
      <c r="F38" s="124">
        <f>C38*E38*48</f>
        <v>0</v>
      </c>
    </row>
    <row r="39" spans="1:6" s="66" customFormat="1" ht="13.5" thickBot="1">
      <c r="A39" s="49"/>
      <c r="B39" s="50"/>
      <c r="C39" s="50"/>
      <c r="D39" s="56"/>
      <c r="E39" s="53"/>
      <c r="F39" s="127"/>
    </row>
    <row r="40" spans="1:6" s="66" customFormat="1" ht="12.75">
      <c r="A40" s="54" t="s">
        <v>61</v>
      </c>
      <c r="B40" s="55"/>
      <c r="C40" s="94"/>
      <c r="D40" s="94"/>
      <c r="E40" s="67"/>
      <c r="F40" s="133"/>
    </row>
    <row r="41" spans="1:6" s="66" customFormat="1" ht="15">
      <c r="A41" s="121" t="s">
        <v>50</v>
      </c>
      <c r="B41" s="115" t="s">
        <v>58</v>
      </c>
      <c r="C41" s="95">
        <v>5</v>
      </c>
      <c r="D41" s="140"/>
      <c r="E41" s="98">
        <f>'za VŠECHNY'!E41</f>
        <v>0</v>
      </c>
      <c r="F41" s="134">
        <f>C41*E41*48</f>
        <v>0</v>
      </c>
    </row>
    <row r="42" spans="1:11" s="66" customFormat="1" ht="13.5" thickBot="1">
      <c r="A42" s="33" t="s">
        <v>51</v>
      </c>
      <c r="B42" s="116" t="s">
        <v>70</v>
      </c>
      <c r="C42" s="139"/>
      <c r="D42" s="14">
        <v>2</v>
      </c>
      <c r="E42" s="98">
        <f>'za VŠECHNY'!E42</f>
        <v>0</v>
      </c>
      <c r="F42" s="134">
        <f>D42*E42</f>
        <v>0</v>
      </c>
      <c r="G42" s="137"/>
      <c r="H42" s="137"/>
      <c r="I42" s="137"/>
      <c r="J42" s="137"/>
      <c r="K42" s="137"/>
    </row>
    <row r="43" spans="1:6" s="66" customFormat="1" ht="13.5" thickBot="1">
      <c r="A43" s="49"/>
      <c r="B43" s="50"/>
      <c r="C43" s="50"/>
      <c r="D43" s="56"/>
      <c r="E43" s="53"/>
      <c r="F43" s="127"/>
    </row>
    <row r="44" spans="1:6" s="61" customFormat="1" ht="12.75">
      <c r="A44" s="54" t="s">
        <v>52</v>
      </c>
      <c r="B44" s="55"/>
      <c r="C44" s="55"/>
      <c r="D44" s="55"/>
      <c r="E44" s="67"/>
      <c r="F44" s="133"/>
    </row>
    <row r="45" spans="1:6" s="62" customFormat="1" ht="13.5" thickBot="1">
      <c r="A45" s="7" t="s">
        <v>53</v>
      </c>
      <c r="B45" s="3" t="s">
        <v>58</v>
      </c>
      <c r="C45" s="78">
        <v>2</v>
      </c>
      <c r="D45" s="138"/>
      <c r="E45" s="108">
        <f>'za VŠECHNY'!E45</f>
        <v>0</v>
      </c>
      <c r="F45" s="134">
        <f>C45*E45*48</f>
        <v>0</v>
      </c>
    </row>
    <row r="46" spans="1:6" s="61" customFormat="1" ht="43.5" customHeight="1" thickBot="1">
      <c r="A46" s="49"/>
      <c r="B46" s="50"/>
      <c r="C46" s="50"/>
      <c r="D46" s="56"/>
      <c r="E46" s="52"/>
      <c r="F46" s="127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12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18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1200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4</v>
      </c>
      <c r="D30" s="96">
        <v>1.5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21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40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15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430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60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180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50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14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190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1200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3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1.1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3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80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2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160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230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40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2800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2100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1700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7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4</v>
      </c>
      <c r="D30" s="96">
        <v>1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4</v>
      </c>
      <c r="D31" s="96">
        <v>2.5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1</v>
      </c>
      <c r="D36" s="96">
        <v>1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22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15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80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42187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13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55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2900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1350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3</v>
      </c>
      <c r="D30" s="96">
        <v>1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2.9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1.6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8" width="9.140625" style="60" customWidth="1"/>
    <col min="9" max="16384" width="9.140625" style="60" customWidth="1"/>
  </cols>
  <sheetData>
    <row r="1" spans="1:7" s="143" customFormat="1" ht="72" customHeight="1" thickBot="1">
      <c r="A1" s="159" t="s">
        <v>23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140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40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0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24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3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90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18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25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6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110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16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26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10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19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16384" width="9.140625" style="60" customWidth="1"/>
  </cols>
  <sheetData>
    <row r="1" spans="1:6" s="64" customFormat="1" ht="72" customHeight="1" thickBot="1">
      <c r="A1" s="159" t="s">
        <v>17</v>
      </c>
      <c r="B1" s="159"/>
      <c r="C1" s="159"/>
      <c r="D1" s="159"/>
      <c r="E1" s="159"/>
      <c r="F1" s="159"/>
    </row>
    <row r="2" spans="1:6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</row>
    <row r="3" spans="1:6" ht="12.75">
      <c r="A3" s="26" t="s">
        <v>32</v>
      </c>
      <c r="B3" s="102" t="s">
        <v>58</v>
      </c>
      <c r="C3" s="77">
        <v>18</v>
      </c>
      <c r="D3" s="83"/>
      <c r="E3" s="104">
        <f>'za VŠECHNY'!E3</f>
        <v>0</v>
      </c>
      <c r="F3" s="123">
        <f>C3*E3*48</f>
        <v>0</v>
      </c>
    </row>
    <row r="4" spans="1:6" ht="12.75">
      <c r="A4" s="70" t="s">
        <v>33</v>
      </c>
      <c r="B4" s="65" t="s">
        <v>34</v>
      </c>
      <c r="C4" s="80"/>
      <c r="D4" s="84">
        <v>480</v>
      </c>
      <c r="E4" s="158"/>
      <c r="F4" s="126"/>
    </row>
    <row r="5" spans="1:6" ht="12.75">
      <c r="A5" s="70" t="s">
        <v>35</v>
      </c>
      <c r="B5" s="65" t="s">
        <v>34</v>
      </c>
      <c r="C5" s="80"/>
      <c r="D5" s="84">
        <v>10</v>
      </c>
      <c r="E5" s="98">
        <f>'za VŠECHNY'!E5</f>
        <v>0</v>
      </c>
      <c r="F5" s="124">
        <f>D5*E5</f>
        <v>0</v>
      </c>
    </row>
    <row r="6" spans="1:6" ht="12.75">
      <c r="A6" s="74" t="s">
        <v>36</v>
      </c>
      <c r="B6" s="71" t="s">
        <v>37</v>
      </c>
      <c r="C6" s="81"/>
      <c r="D6" s="84">
        <v>1300</v>
      </c>
      <c r="E6" s="157"/>
      <c r="F6" s="125"/>
    </row>
    <row r="7" spans="1:6" ht="13.5" thickBot="1">
      <c r="A7" s="73" t="s">
        <v>38</v>
      </c>
      <c r="B7" s="72" t="s">
        <v>37</v>
      </c>
      <c r="C7" s="82"/>
      <c r="D7" s="84">
        <v>6700</v>
      </c>
      <c r="E7" s="152"/>
      <c r="F7" s="126"/>
    </row>
    <row r="8" spans="1:6" s="66" customFormat="1" ht="13.5" thickBot="1">
      <c r="A8" s="30"/>
      <c r="B8" s="24"/>
      <c r="C8" s="24"/>
      <c r="D8" s="25"/>
      <c r="E8" s="99"/>
      <c r="F8" s="127"/>
    </row>
    <row r="9" spans="1:6" s="66" customFormat="1" ht="12.75">
      <c r="A9" s="31" t="s">
        <v>39</v>
      </c>
      <c r="B9" s="103" t="s">
        <v>58</v>
      </c>
      <c r="C9" s="77">
        <v>10</v>
      </c>
      <c r="D9" s="86"/>
      <c r="E9" s="104">
        <f>'za VŠECHNY'!E9</f>
        <v>0</v>
      </c>
      <c r="F9" s="123">
        <f>C9*E9*48</f>
        <v>0</v>
      </c>
    </row>
    <row r="10" spans="1:6" s="66" customFormat="1" ht="12.75">
      <c r="A10" s="32" t="s">
        <v>33</v>
      </c>
      <c r="B10" s="27" t="s">
        <v>34</v>
      </c>
      <c r="C10" s="80"/>
      <c r="D10" s="84">
        <v>160</v>
      </c>
      <c r="E10" s="158"/>
      <c r="F10" s="126"/>
    </row>
    <row r="11" spans="1:6" s="66" customFormat="1" ht="12.75">
      <c r="A11" s="32" t="s">
        <v>35</v>
      </c>
      <c r="B11" s="27" t="s">
        <v>34</v>
      </c>
      <c r="C11" s="80"/>
      <c r="D11" s="84">
        <v>2</v>
      </c>
      <c r="E11" s="98">
        <f>'za VŠECHNY'!E11</f>
        <v>0</v>
      </c>
      <c r="F11" s="124">
        <f>D11*E11</f>
        <v>0</v>
      </c>
    </row>
    <row r="12" spans="1:6" s="68" customFormat="1" ht="12.75">
      <c r="A12" s="75" t="s">
        <v>36</v>
      </c>
      <c r="B12" s="28" t="s">
        <v>37</v>
      </c>
      <c r="C12" s="81"/>
      <c r="D12" s="84">
        <v>1300</v>
      </c>
      <c r="E12" s="157"/>
      <c r="F12" s="125"/>
    </row>
    <row r="13" spans="1:6" s="68" customFormat="1" ht="12.75">
      <c r="A13" s="34" t="s">
        <v>38</v>
      </c>
      <c r="B13" s="29" t="s">
        <v>37</v>
      </c>
      <c r="C13" s="82"/>
      <c r="D13" s="84">
        <v>2300</v>
      </c>
      <c r="E13" s="153"/>
      <c r="F13" s="125"/>
    </row>
    <row r="14" spans="1:6" s="66" customFormat="1" ht="13.5" thickBot="1">
      <c r="A14" s="33" t="s">
        <v>40</v>
      </c>
      <c r="B14" s="5" t="s">
        <v>41</v>
      </c>
      <c r="C14" s="85"/>
      <c r="D14" s="14">
        <v>6.8</v>
      </c>
      <c r="E14" s="152"/>
      <c r="F14" s="128"/>
    </row>
    <row r="15" spans="1:6" s="66" customFormat="1" ht="13.5" thickBot="1">
      <c r="A15" s="30"/>
      <c r="B15" s="47"/>
      <c r="C15" s="47"/>
      <c r="D15" s="48"/>
      <c r="E15" s="38"/>
      <c r="F15" s="129"/>
    </row>
    <row r="16" spans="1:6" s="66" customFormat="1" ht="12.75">
      <c r="A16" s="31" t="s">
        <v>60</v>
      </c>
      <c r="B16" s="103" t="s">
        <v>58</v>
      </c>
      <c r="C16" s="77">
        <v>3</v>
      </c>
      <c r="D16" s="87"/>
      <c r="E16" s="104">
        <f>'za VŠECHNY'!E16</f>
        <v>0</v>
      </c>
      <c r="F16" s="123">
        <f>C16*E16*48</f>
        <v>0</v>
      </c>
    </row>
    <row r="17" spans="1:6" s="66" customFormat="1" ht="12.75">
      <c r="A17" s="32" t="s">
        <v>33</v>
      </c>
      <c r="B17" s="27" t="s">
        <v>34</v>
      </c>
      <c r="C17" s="80"/>
      <c r="D17" s="84">
        <v>50</v>
      </c>
      <c r="E17" s="158"/>
      <c r="F17" s="126"/>
    </row>
    <row r="18" spans="1:6" s="66" customFormat="1" ht="12.75">
      <c r="A18" s="32" t="s">
        <v>35</v>
      </c>
      <c r="B18" s="27" t="s">
        <v>34</v>
      </c>
      <c r="C18" s="80"/>
      <c r="D18" s="84">
        <v>2</v>
      </c>
      <c r="E18" s="98">
        <f>'za VŠECHNY'!E18</f>
        <v>0</v>
      </c>
      <c r="F18" s="124">
        <f>D18*E18</f>
        <v>0</v>
      </c>
    </row>
    <row r="19" spans="1:6" s="66" customFormat="1" ht="12.75">
      <c r="A19" s="75" t="s">
        <v>36</v>
      </c>
      <c r="B19" s="76" t="s">
        <v>37</v>
      </c>
      <c r="C19" s="81"/>
      <c r="D19" s="84">
        <v>400</v>
      </c>
      <c r="E19" s="157"/>
      <c r="F19" s="125"/>
    </row>
    <row r="20" spans="1:6" s="66" customFormat="1" ht="12.75">
      <c r="A20" s="34" t="s">
        <v>38</v>
      </c>
      <c r="B20" s="4" t="s">
        <v>37</v>
      </c>
      <c r="C20" s="82"/>
      <c r="D20" s="84">
        <v>700</v>
      </c>
      <c r="E20" s="153"/>
      <c r="F20" s="126"/>
    </row>
    <row r="21" spans="1:6" s="66" customFormat="1" ht="13.5" thickBot="1">
      <c r="A21" s="33" t="s">
        <v>40</v>
      </c>
      <c r="B21" s="5" t="s">
        <v>41</v>
      </c>
      <c r="C21" s="85"/>
      <c r="D21" s="14">
        <v>9</v>
      </c>
      <c r="E21" s="152"/>
      <c r="F21" s="126"/>
    </row>
    <row r="22" spans="1:6" s="66" customFormat="1" ht="13.5" thickBot="1">
      <c r="A22" s="37"/>
      <c r="B22" s="47"/>
      <c r="C22" s="47"/>
      <c r="D22" s="48"/>
      <c r="E22" s="38"/>
      <c r="F22" s="127"/>
    </row>
    <row r="23" spans="1:6" s="66" customFormat="1" ht="12.75">
      <c r="A23" s="117" t="s">
        <v>42</v>
      </c>
      <c r="B23" s="112" t="s">
        <v>58</v>
      </c>
      <c r="C23" s="77">
        <v>3</v>
      </c>
      <c r="D23" s="87"/>
      <c r="E23" s="104">
        <f>'za VŠECHNY'!E23</f>
        <v>0</v>
      </c>
      <c r="F23" s="123">
        <f>C23*E23*48</f>
        <v>0</v>
      </c>
    </row>
    <row r="24" spans="1:6" s="68" customFormat="1" ht="12.75">
      <c r="A24" s="74" t="s">
        <v>36</v>
      </c>
      <c r="B24" s="71" t="s">
        <v>37</v>
      </c>
      <c r="C24" s="88"/>
      <c r="D24" s="84">
        <v>40</v>
      </c>
      <c r="E24" s="157"/>
      <c r="F24" s="107"/>
    </row>
    <row r="25" spans="1:6" s="68" customFormat="1" ht="12.75">
      <c r="A25" s="118" t="s">
        <v>38</v>
      </c>
      <c r="B25" s="72" t="s">
        <v>37</v>
      </c>
      <c r="C25" s="89"/>
      <c r="D25" s="84">
        <v>80</v>
      </c>
      <c r="E25" s="98">
        <f>'za VŠECHNY'!E25</f>
        <v>0</v>
      </c>
      <c r="F25" s="124">
        <f>D25*E25</f>
        <v>0</v>
      </c>
    </row>
    <row r="26" spans="1:6" s="69" customFormat="1" ht="12.75">
      <c r="A26" s="119" t="s">
        <v>33</v>
      </c>
      <c r="B26" s="113" t="s">
        <v>34</v>
      </c>
      <c r="C26" s="89"/>
      <c r="D26" s="84">
        <v>60</v>
      </c>
      <c r="E26" s="98">
        <f>'za VŠECHNY'!E26</f>
        <v>0</v>
      </c>
      <c r="F26" s="124">
        <f>D26*E26</f>
        <v>0</v>
      </c>
    </row>
    <row r="27" spans="1:6" s="69" customFormat="1" ht="13.5" thickBot="1">
      <c r="A27" s="120" t="s">
        <v>35</v>
      </c>
      <c r="B27" s="114" t="s">
        <v>34</v>
      </c>
      <c r="C27" s="90"/>
      <c r="D27" s="84">
        <v>2</v>
      </c>
      <c r="E27" s="108">
        <f>'za VŠECHNY'!E27</f>
        <v>0</v>
      </c>
      <c r="F27" s="130">
        <f>D27*E27</f>
        <v>0</v>
      </c>
    </row>
    <row r="28" spans="1:6" s="66" customFormat="1" ht="13.5" thickBot="1">
      <c r="A28" s="49"/>
      <c r="B28" s="50"/>
      <c r="C28" s="50"/>
      <c r="D28" s="51"/>
      <c r="E28" s="52"/>
      <c r="F28" s="131"/>
    </row>
    <row r="29" spans="1:6" s="66" customFormat="1" ht="12.75">
      <c r="A29" s="11" t="s">
        <v>66</v>
      </c>
      <c r="B29" s="12"/>
      <c r="C29" s="91"/>
      <c r="D29" s="91"/>
      <c r="E29" s="105"/>
      <c r="F29" s="132"/>
    </row>
    <row r="30" spans="1:6" s="66" customFormat="1" ht="12.7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</row>
    <row r="31" spans="1:6" s="66" customFormat="1" ht="12.7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</row>
    <row r="32" spans="1:6" s="66" customFormat="1" ht="12.7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</row>
    <row r="33" spans="1:6" s="66" customFormat="1" ht="13.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</row>
    <row r="34" spans="1:6" s="66" customFormat="1" ht="13.5" thickBot="1">
      <c r="A34" s="49"/>
      <c r="B34" s="50"/>
      <c r="C34" s="50"/>
      <c r="D34" s="56"/>
      <c r="E34" s="53"/>
      <c r="F34" s="127"/>
    </row>
    <row r="35" spans="1:6" s="66" customFormat="1" ht="12.75">
      <c r="A35" s="54" t="s">
        <v>68</v>
      </c>
      <c r="B35" s="55"/>
      <c r="C35" s="55"/>
      <c r="D35" s="55"/>
      <c r="E35" s="67"/>
      <c r="F35" s="133"/>
    </row>
    <row r="36" spans="1:6" s="66" customFormat="1" ht="12.7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</row>
    <row r="37" spans="1:6" s="66" customFormat="1" ht="12.7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</row>
    <row r="38" spans="1:6" s="66" customFormat="1" ht="13.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</row>
    <row r="39" spans="1:6" s="66" customFormat="1" ht="13.5" thickBot="1">
      <c r="A39" s="49"/>
      <c r="B39" s="50"/>
      <c r="C39" s="50"/>
      <c r="D39" s="56"/>
      <c r="E39" s="53"/>
      <c r="F39" s="127"/>
    </row>
    <row r="40" spans="1:6" s="66" customFormat="1" ht="12.75">
      <c r="A40" s="54" t="s">
        <v>61</v>
      </c>
      <c r="B40" s="55"/>
      <c r="C40" s="94"/>
      <c r="D40" s="94"/>
      <c r="E40" s="67"/>
      <c r="F40" s="133"/>
    </row>
    <row r="41" spans="1:6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</row>
    <row r="42" spans="1:14" s="66" customFormat="1" ht="13.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137"/>
      <c r="H42" s="137"/>
      <c r="I42" s="137"/>
      <c r="J42" s="137"/>
      <c r="K42" s="137"/>
      <c r="L42" s="137"/>
      <c r="M42" s="137"/>
      <c r="N42" s="137"/>
    </row>
    <row r="43" spans="1:6" s="66" customFormat="1" ht="13.5" thickBot="1">
      <c r="A43" s="49"/>
      <c r="B43" s="50"/>
      <c r="C43" s="50"/>
      <c r="D43" s="56"/>
      <c r="E43" s="53"/>
      <c r="F43" s="127"/>
    </row>
    <row r="44" spans="1:6" s="61" customFormat="1" ht="12.75">
      <c r="A44" s="54" t="s">
        <v>52</v>
      </c>
      <c r="B44" s="55"/>
      <c r="C44" s="55"/>
      <c r="D44" s="55"/>
      <c r="E44" s="67"/>
      <c r="F44" s="133"/>
    </row>
    <row r="45" spans="1:6" s="62" customFormat="1" ht="13.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</row>
    <row r="46" spans="1:6" s="61" customFormat="1" ht="43.5" customHeight="1" thickBot="1">
      <c r="A46" s="49"/>
      <c r="B46" s="50"/>
      <c r="C46" s="50"/>
      <c r="D46" s="56"/>
      <c r="E46" s="52"/>
      <c r="F46" s="127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8" width="9.140625" style="60" customWidth="1"/>
    <col min="9" max="16384" width="9.140625" style="60" customWidth="1"/>
  </cols>
  <sheetData>
    <row r="1" spans="1:7" s="143" customFormat="1" ht="72" customHeight="1" thickBot="1">
      <c r="A1" s="159" t="s">
        <v>28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5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90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500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18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27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100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6000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15000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5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550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1000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15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17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16384" width="9.140625" style="60" customWidth="1"/>
  </cols>
  <sheetData>
    <row r="1" spans="1:6" s="64" customFormat="1" ht="72" customHeight="1" thickBot="1">
      <c r="A1" s="159" t="s">
        <v>4</v>
      </c>
      <c r="B1" s="159"/>
      <c r="C1" s="159"/>
      <c r="D1" s="159"/>
      <c r="E1" s="159"/>
      <c r="F1" s="159"/>
    </row>
    <row r="2" spans="1:6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</row>
    <row r="3" spans="1:6" ht="12.75">
      <c r="A3" s="26" t="s">
        <v>32</v>
      </c>
      <c r="B3" s="102" t="s">
        <v>58</v>
      </c>
      <c r="C3" s="77">
        <v>20</v>
      </c>
      <c r="D3" s="83"/>
      <c r="E3" s="104">
        <f>'za VŠECHNY'!E3</f>
        <v>0</v>
      </c>
      <c r="F3" s="123">
        <f>C3*E3*48</f>
        <v>0</v>
      </c>
    </row>
    <row r="4" spans="1:6" ht="12.75">
      <c r="A4" s="70" t="s">
        <v>33</v>
      </c>
      <c r="B4" s="65" t="s">
        <v>34</v>
      </c>
      <c r="C4" s="80"/>
      <c r="D4" s="84">
        <v>850</v>
      </c>
      <c r="E4" s="158"/>
      <c r="F4" s="126"/>
    </row>
    <row r="5" spans="1:6" ht="12.75">
      <c r="A5" s="70" t="s">
        <v>35</v>
      </c>
      <c r="B5" s="65" t="s">
        <v>34</v>
      </c>
      <c r="C5" s="80"/>
      <c r="D5" s="84">
        <v>15</v>
      </c>
      <c r="E5" s="98">
        <f>'za VŠECHNY'!E5</f>
        <v>0</v>
      </c>
      <c r="F5" s="124">
        <f>D5*E5</f>
        <v>0</v>
      </c>
    </row>
    <row r="6" spans="1:6" ht="12.75">
      <c r="A6" s="74" t="s">
        <v>36</v>
      </c>
      <c r="B6" s="71" t="s">
        <v>37</v>
      </c>
      <c r="C6" s="81"/>
      <c r="D6" s="84">
        <v>770</v>
      </c>
      <c r="E6" s="157"/>
      <c r="F6" s="125"/>
    </row>
    <row r="7" spans="1:6" ht="13.5" thickBot="1">
      <c r="A7" s="73" t="s">
        <v>38</v>
      </c>
      <c r="B7" s="72" t="s">
        <v>37</v>
      </c>
      <c r="C7" s="82"/>
      <c r="D7" s="84">
        <v>4000</v>
      </c>
      <c r="E7" s="152"/>
      <c r="F7" s="126"/>
    </row>
    <row r="8" spans="1:6" s="66" customFormat="1" ht="13.5" thickBot="1">
      <c r="A8" s="30"/>
      <c r="B8" s="24"/>
      <c r="C8" s="24"/>
      <c r="D8" s="25"/>
      <c r="E8" s="99"/>
      <c r="F8" s="127"/>
    </row>
    <row r="9" spans="1:6" s="66" customFormat="1" ht="12.75">
      <c r="A9" s="31" t="s">
        <v>39</v>
      </c>
      <c r="B9" s="103" t="s">
        <v>58</v>
      </c>
      <c r="C9" s="77">
        <v>9</v>
      </c>
      <c r="D9" s="86"/>
      <c r="E9" s="104">
        <f>'za VŠECHNY'!E9</f>
        <v>0</v>
      </c>
      <c r="F9" s="123">
        <f>C9*E9*48</f>
        <v>0</v>
      </c>
    </row>
    <row r="10" spans="1:6" s="66" customFormat="1" ht="12.75">
      <c r="A10" s="32" t="s">
        <v>33</v>
      </c>
      <c r="B10" s="27" t="s">
        <v>34</v>
      </c>
      <c r="C10" s="80"/>
      <c r="D10" s="84">
        <v>460</v>
      </c>
      <c r="E10" s="158"/>
      <c r="F10" s="126"/>
    </row>
    <row r="11" spans="1:6" s="66" customFormat="1" ht="12.75">
      <c r="A11" s="32" t="s">
        <v>35</v>
      </c>
      <c r="B11" s="27" t="s">
        <v>34</v>
      </c>
      <c r="C11" s="80"/>
      <c r="D11" s="84">
        <v>10</v>
      </c>
      <c r="E11" s="98">
        <f>'za VŠECHNY'!E11</f>
        <v>0</v>
      </c>
      <c r="F11" s="124">
        <f>D11*E11</f>
        <v>0</v>
      </c>
    </row>
    <row r="12" spans="1:6" s="68" customFormat="1" ht="12.75">
      <c r="A12" s="75" t="s">
        <v>36</v>
      </c>
      <c r="B12" s="28" t="s">
        <v>37</v>
      </c>
      <c r="C12" s="81"/>
      <c r="D12" s="84">
        <v>900</v>
      </c>
      <c r="E12" s="157"/>
      <c r="F12" s="125"/>
    </row>
    <row r="13" spans="1:6" s="68" customFormat="1" ht="12.75">
      <c r="A13" s="34" t="s">
        <v>38</v>
      </c>
      <c r="B13" s="29" t="s">
        <v>37</v>
      </c>
      <c r="C13" s="82"/>
      <c r="D13" s="84">
        <v>2700</v>
      </c>
      <c r="E13" s="153"/>
      <c r="F13" s="125"/>
    </row>
    <row r="14" spans="1:6" s="66" customFormat="1" ht="13.5" thickBot="1">
      <c r="A14" s="33" t="s">
        <v>40</v>
      </c>
      <c r="B14" s="5" t="s">
        <v>41</v>
      </c>
      <c r="C14" s="85"/>
      <c r="D14" s="14">
        <v>12</v>
      </c>
      <c r="E14" s="152"/>
      <c r="F14" s="128"/>
    </row>
    <row r="15" spans="1:6" s="66" customFormat="1" ht="13.5" thickBot="1">
      <c r="A15" s="30"/>
      <c r="B15" s="47"/>
      <c r="C15" s="47"/>
      <c r="D15" s="48"/>
      <c r="E15" s="38"/>
      <c r="F15" s="129"/>
    </row>
    <row r="16" spans="1:6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</row>
    <row r="17" spans="1:6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</row>
    <row r="18" spans="1:6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</row>
    <row r="19" spans="1:6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</row>
    <row r="20" spans="1:6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</row>
    <row r="21" spans="1:6" s="66" customFormat="1" ht="13.5" thickBot="1">
      <c r="A21" s="33" t="s">
        <v>40</v>
      </c>
      <c r="B21" s="5" t="s">
        <v>41</v>
      </c>
      <c r="C21" s="85"/>
      <c r="D21" s="14">
        <v>0</v>
      </c>
      <c r="E21" s="152"/>
      <c r="F21" s="126"/>
    </row>
    <row r="22" spans="1:6" s="66" customFormat="1" ht="13.5" thickBot="1">
      <c r="A22" s="37"/>
      <c r="B22" s="47"/>
      <c r="C22" s="47"/>
      <c r="D22" s="48"/>
      <c r="E22" s="38"/>
      <c r="F22" s="127"/>
    </row>
    <row r="23" spans="1:6" s="66" customFormat="1" ht="12.75">
      <c r="A23" s="117" t="s">
        <v>42</v>
      </c>
      <c r="B23" s="112" t="s">
        <v>58</v>
      </c>
      <c r="C23" s="77">
        <v>95</v>
      </c>
      <c r="D23" s="87"/>
      <c r="E23" s="104">
        <f>'za VŠECHNY'!E23</f>
        <v>0</v>
      </c>
      <c r="F23" s="123">
        <f>C23*E23*48</f>
        <v>0</v>
      </c>
    </row>
    <row r="24" spans="1:6" s="68" customFormat="1" ht="12.75">
      <c r="A24" s="74" t="s">
        <v>36</v>
      </c>
      <c r="B24" s="71" t="s">
        <v>37</v>
      </c>
      <c r="C24" s="88"/>
      <c r="D24" s="84">
        <v>3700</v>
      </c>
      <c r="E24" s="157"/>
      <c r="F24" s="107"/>
    </row>
    <row r="25" spans="1:6" s="68" customFormat="1" ht="12.75">
      <c r="A25" s="118" t="s">
        <v>38</v>
      </c>
      <c r="B25" s="72" t="s">
        <v>37</v>
      </c>
      <c r="C25" s="89"/>
      <c r="D25" s="84">
        <v>3400</v>
      </c>
      <c r="E25" s="98">
        <f>'za VŠECHNY'!E25</f>
        <v>0</v>
      </c>
      <c r="F25" s="124">
        <f>D25*E25</f>
        <v>0</v>
      </c>
    </row>
    <row r="26" spans="1:6" s="69" customFormat="1" ht="12.75">
      <c r="A26" s="119" t="s">
        <v>33</v>
      </c>
      <c r="B26" s="113" t="s">
        <v>34</v>
      </c>
      <c r="C26" s="89"/>
      <c r="D26" s="84">
        <v>1400</v>
      </c>
      <c r="E26" s="98">
        <f>'za VŠECHNY'!E26</f>
        <v>0</v>
      </c>
      <c r="F26" s="124">
        <f>D26*E26</f>
        <v>0</v>
      </c>
    </row>
    <row r="27" spans="1:6" s="69" customFormat="1" ht="13.5" thickBot="1">
      <c r="A27" s="120" t="s">
        <v>35</v>
      </c>
      <c r="B27" s="114" t="s">
        <v>34</v>
      </c>
      <c r="C27" s="90"/>
      <c r="D27" s="84">
        <v>25</v>
      </c>
      <c r="E27" s="108">
        <f>'za VŠECHNY'!E27</f>
        <v>0</v>
      </c>
      <c r="F27" s="130">
        <f>D27*E27</f>
        <v>0</v>
      </c>
    </row>
    <row r="28" spans="1:6" s="66" customFormat="1" ht="13.5" thickBot="1">
      <c r="A28" s="49"/>
      <c r="B28" s="50"/>
      <c r="C28" s="50"/>
      <c r="D28" s="51"/>
      <c r="E28" s="52"/>
      <c r="F28" s="131"/>
    </row>
    <row r="29" spans="1:6" s="66" customFormat="1" ht="12.75">
      <c r="A29" s="11" t="s">
        <v>66</v>
      </c>
      <c r="B29" s="12"/>
      <c r="C29" s="91"/>
      <c r="D29" s="91"/>
      <c r="E29" s="105"/>
      <c r="F29" s="132"/>
    </row>
    <row r="30" spans="1:6" s="66" customFormat="1" ht="12.75">
      <c r="A30" s="119" t="s">
        <v>43</v>
      </c>
      <c r="B30" s="113" t="s">
        <v>58</v>
      </c>
      <c r="C30" s="92">
        <v>12</v>
      </c>
      <c r="D30" s="96">
        <v>2.2</v>
      </c>
      <c r="E30" s="98">
        <f>'za VŠECHNY'!E30</f>
        <v>0</v>
      </c>
      <c r="F30" s="124">
        <f>C30*E30*48</f>
        <v>0</v>
      </c>
    </row>
    <row r="31" spans="1:6" s="66" customFormat="1" ht="12.75">
      <c r="A31" s="119" t="s">
        <v>44</v>
      </c>
      <c r="B31" s="113" t="s">
        <v>58</v>
      </c>
      <c r="C31" s="92">
        <v>6</v>
      </c>
      <c r="D31" s="96">
        <v>4</v>
      </c>
      <c r="E31" s="98">
        <f>'za VŠECHNY'!E31</f>
        <v>0</v>
      </c>
      <c r="F31" s="124">
        <f>C31*E31*48</f>
        <v>0</v>
      </c>
    </row>
    <row r="32" spans="1:6" s="66" customFormat="1" ht="12.75">
      <c r="A32" s="122" t="s">
        <v>45</v>
      </c>
      <c r="B32" s="114" t="s">
        <v>58</v>
      </c>
      <c r="C32" s="92">
        <v>1</v>
      </c>
      <c r="D32" s="96">
        <v>3.5</v>
      </c>
      <c r="E32" s="98">
        <f>'za VŠECHNY'!E32</f>
        <v>0</v>
      </c>
      <c r="F32" s="124">
        <f>C32*E32*48</f>
        <v>0</v>
      </c>
    </row>
    <row r="33" spans="1:6" s="66" customFormat="1" ht="13.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</row>
    <row r="34" spans="1:6" s="66" customFormat="1" ht="13.5" thickBot="1">
      <c r="A34" s="49"/>
      <c r="B34" s="50"/>
      <c r="C34" s="50"/>
      <c r="D34" s="56"/>
      <c r="E34" s="53"/>
      <c r="F34" s="127"/>
    </row>
    <row r="35" spans="1:6" s="66" customFormat="1" ht="12.75">
      <c r="A35" s="54" t="s">
        <v>68</v>
      </c>
      <c r="B35" s="55"/>
      <c r="C35" s="55"/>
      <c r="D35" s="55"/>
      <c r="E35" s="67"/>
      <c r="F35" s="133"/>
    </row>
    <row r="36" spans="1:6" s="66" customFormat="1" ht="12.75">
      <c r="A36" s="32" t="s">
        <v>47</v>
      </c>
      <c r="B36" s="27" t="s">
        <v>58</v>
      </c>
      <c r="C36" s="92">
        <v>1</v>
      </c>
      <c r="D36" s="96">
        <v>1</v>
      </c>
      <c r="E36" s="98">
        <f>'za VŠECHNY'!E36</f>
        <v>0</v>
      </c>
      <c r="F36" s="124">
        <f>C36*E36*48</f>
        <v>0</v>
      </c>
    </row>
    <row r="37" spans="1:6" s="66" customFormat="1" ht="12.75">
      <c r="A37" s="32" t="s">
        <v>48</v>
      </c>
      <c r="B37" s="27" t="s">
        <v>58</v>
      </c>
      <c r="C37" s="92">
        <v>1</v>
      </c>
      <c r="D37" s="96">
        <v>5</v>
      </c>
      <c r="E37" s="98">
        <f>'za VŠECHNY'!E37</f>
        <v>0</v>
      </c>
      <c r="F37" s="124">
        <f>C37*E37*48</f>
        <v>0</v>
      </c>
    </row>
    <row r="38" spans="1:6" s="66" customFormat="1" ht="13.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</row>
    <row r="39" spans="1:6" s="66" customFormat="1" ht="13.5" thickBot="1">
      <c r="A39" s="49"/>
      <c r="B39" s="50"/>
      <c r="C39" s="50"/>
      <c r="D39" s="56"/>
      <c r="E39" s="53"/>
      <c r="F39" s="127"/>
    </row>
    <row r="40" spans="1:6" s="66" customFormat="1" ht="12.75">
      <c r="A40" s="54" t="s">
        <v>61</v>
      </c>
      <c r="B40" s="55"/>
      <c r="C40" s="94"/>
      <c r="D40" s="94"/>
      <c r="E40" s="67"/>
      <c r="F40" s="133"/>
    </row>
    <row r="41" spans="1:6" s="66" customFormat="1" ht="15">
      <c r="A41" s="121" t="s">
        <v>50</v>
      </c>
      <c r="B41" s="115" t="s">
        <v>58</v>
      </c>
      <c r="C41" s="95">
        <v>1</v>
      </c>
      <c r="D41" s="140"/>
      <c r="E41" s="98">
        <f>'za VŠECHNY'!E41</f>
        <v>0</v>
      </c>
      <c r="F41" s="134">
        <f>C41*E41*48</f>
        <v>0</v>
      </c>
    </row>
    <row r="42" spans="1:8" s="66" customFormat="1" ht="13.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137"/>
      <c r="H42" s="137"/>
    </row>
    <row r="43" spans="1:6" s="66" customFormat="1" ht="13.5" thickBot="1">
      <c r="A43" s="49"/>
      <c r="B43" s="50"/>
      <c r="C43" s="50"/>
      <c r="D43" s="56"/>
      <c r="E43" s="53"/>
      <c r="F43" s="127"/>
    </row>
    <row r="44" spans="1:6" s="61" customFormat="1" ht="12.75">
      <c r="A44" s="54" t="s">
        <v>52</v>
      </c>
      <c r="B44" s="55"/>
      <c r="C44" s="55"/>
      <c r="D44" s="55"/>
      <c r="E44" s="67"/>
      <c r="F44" s="133"/>
    </row>
    <row r="45" spans="1:6" s="62" customFormat="1" ht="13.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</row>
    <row r="46" spans="1:6" s="61" customFormat="1" ht="43.5" customHeight="1" thickBot="1">
      <c r="A46" s="49"/>
      <c r="B46" s="50"/>
      <c r="C46" s="50"/>
      <c r="D46" s="56"/>
      <c r="E46" s="52"/>
      <c r="F46" s="127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6384" width="9.140625" style="60" customWidth="1"/>
  </cols>
  <sheetData>
    <row r="1" spans="1:7" s="64" customFormat="1" ht="72" customHeight="1" thickBot="1">
      <c r="A1" s="159" t="s">
        <v>5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7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45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1300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2450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800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2</v>
      </c>
      <c r="D30" s="96">
        <v>0.4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1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ht="14.25">
      <c r="A40" s="54" t="s">
        <v>61</v>
      </c>
      <c r="B40" s="55"/>
      <c r="C40" s="94"/>
      <c r="D40" s="94"/>
      <c r="E40" s="67"/>
      <c r="F40" s="133"/>
      <c r="G40" s="57"/>
    </row>
    <row r="41" spans="1:7" ht="15">
      <c r="A41" s="121" t="s">
        <v>50</v>
      </c>
      <c r="B41" s="115" t="s">
        <v>58</v>
      </c>
      <c r="C41" s="95">
        <v>5</v>
      </c>
      <c r="D41" s="140"/>
      <c r="E41" s="98">
        <f>'za VŠECHNY'!E41</f>
        <v>0</v>
      </c>
      <c r="F41" s="134">
        <f>C41*E41*48</f>
        <v>0</v>
      </c>
      <c r="G41" s="57"/>
    </row>
    <row r="42" spans="1:18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6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5</v>
      </c>
      <c r="D3" s="83"/>
      <c r="E3" s="104">
        <f>'za VŠECHNY'!E3</f>
        <v>0</v>
      </c>
      <c r="F3" s="123">
        <f>C3*E3*48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180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4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400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840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2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45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1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200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420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2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66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3100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3050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1900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12</v>
      </c>
      <c r="D30" s="96">
        <v>2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1.4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2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8" width="9.140625" style="60" customWidth="1"/>
    <col min="9" max="16384" width="9.140625" style="60" customWidth="1"/>
  </cols>
  <sheetData>
    <row r="1" spans="1:7" s="143" customFormat="1" ht="72" customHeight="1" thickBot="1">
      <c r="A1" s="159" t="s">
        <v>7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3</v>
      </c>
      <c r="D3" s="83"/>
      <c r="E3" s="104">
        <f>'za VŠECHNY'!E3</f>
        <v>0</v>
      </c>
      <c r="F3" s="123">
        <f>C3*E3*48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250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2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200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420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450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2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550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330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18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1400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700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900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3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</v>
      </c>
      <c r="D30" s="96">
        <v>0.3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2.8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0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59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3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40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210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1.5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B42" sqref="B42"/>
      <selection pane="bottomLeft" activeCell="A1" sqref="A1:F1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18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C3*E3*48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C9*E9*48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C16*E16*48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</v>
      </c>
      <c r="D23" s="87"/>
      <c r="E23" s="104">
        <f>'za VŠECHNY'!E23</f>
        <v>0</v>
      </c>
      <c r="F23" s="123">
        <f>C23*E23*48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120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450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65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C30*E30*48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C31*E31*48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C32*E32*48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C33*E33*48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C36*E36*48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C37*E37*48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C38*E38*48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C41*E41*48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C45*E45*48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Mareček</dc:creator>
  <cp:keywords/>
  <dc:description/>
  <cp:lastModifiedBy>Marie</cp:lastModifiedBy>
  <cp:lastPrinted>2018-06-06T08:36:40Z</cp:lastPrinted>
  <dcterms:created xsi:type="dcterms:W3CDTF">2013-06-27T19:47:36Z</dcterms:created>
  <dcterms:modified xsi:type="dcterms:W3CDTF">2018-06-06T08:36:41Z</dcterms:modified>
  <cp:category/>
  <cp:version/>
  <cp:contentType/>
  <cp:contentStatus/>
</cp:coreProperties>
</file>