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9 SO 01_9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01_09 SO 01_9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01_09 SO 01_9 Pol'!$A$1:$Y$240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38" i="12" l="1"/>
  <c r="BA221" i="12"/>
  <c r="BA220" i="12"/>
  <c r="BA129" i="12"/>
  <c r="BA127" i="12"/>
  <c r="BA126" i="12"/>
  <c r="BA43" i="12"/>
  <c r="I68" i="1"/>
  <c r="J66" i="1" s="1"/>
  <c r="AZ46" i="1"/>
  <c r="F42" i="1"/>
  <c r="G42" i="1"/>
  <c r="H42" i="1"/>
  <c r="I42" i="1"/>
  <c r="J41" i="1"/>
  <c r="J40" i="1"/>
  <c r="J39" i="1"/>
  <c r="J42" i="1" s="1"/>
  <c r="J54" i="1" l="1"/>
  <c r="J61" i="1"/>
  <c r="J55" i="1"/>
  <c r="J63" i="1"/>
  <c r="J57" i="1"/>
  <c r="J65" i="1"/>
  <c r="J53" i="1"/>
  <c r="J59" i="1"/>
  <c r="J67" i="1"/>
  <c r="J56" i="1"/>
  <c r="J58" i="1"/>
  <c r="J60" i="1"/>
  <c r="J62" i="1"/>
  <c r="J64" i="1"/>
  <c r="J28" i="1"/>
  <c r="J26" i="1"/>
  <c r="G38" i="1"/>
  <c r="F38" i="1"/>
  <c r="J23" i="1"/>
  <c r="J24" i="1"/>
  <c r="J25" i="1"/>
  <c r="J27" i="1"/>
  <c r="E24" i="1"/>
  <c r="E26" i="1"/>
  <c r="J6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<sst xmlns="http://schemas.openxmlformats.org/spreadsheetml/2006/main" count="1348" uniqueCount="442">
  <si>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</si>
  <si>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</si>
  <si>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</si>
  <si>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</si>
  <si>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</si>
  <si>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</si>
  <si>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</si>
  <si>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</si>
  <si>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</si>
  <si>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</si>
  <si>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</si>
  <si>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</si>
  <si>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</si>
  <si>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</si>
  <si>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</si>
  <si>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</si>
  <si>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</si>
  <si>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</si>
  <si>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</si>
  <si>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</si>
  <si>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</si>
  <si>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</si>
  <si>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</si>
  <si>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</si>
  <si>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</si>
  <si>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</si>
  <si>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</si>
  <si>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</si>
  <si>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</si>
  <si>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</si>
  <si>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</si>
  <si>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</si>
  <si>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</si>
  <si>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</si>
  <si>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</si>
  <si>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</si>
  <si>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</si>
  <si>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</si>
  <si>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</si>
  <si>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</si>
  <si>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</si>
  <si>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</si>
  <si>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</si>
  <si>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01/9</t>
  </si>
  <si>
    <t xml:space="preserve">Stavební úpravy kotelny </t>
  </si>
  <si>
    <t>SO 01/09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</si>
  <si>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</si>
  <si>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</si>
  <si>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</si>
  <si>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</si>
  <si>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</si>
  <si>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</si>
  <si>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</si>
  <si>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</si>
  <si>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</si>
  <si>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</si>
  <si>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</si>
  <si>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</si>
  <si>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</si>
  <si>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</si>
  <si>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</si>
  <si>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01/09 - Stavební úpravy kotelny </t>
  </si>
  <si>
    <t>Popis rozpočtu: SO 01/9 - Stavební úpravy kotelny</t>
  </si>
  <si>
    <t>#POPR</t>
  </si>
  <si>
    <t xml:space="preserve">Popis rozpočtu: SO 01/9 - Stavební úpravy kotelny 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</si>
  <si>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</si>
  <si>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</si>
  <si>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</si>
  <si>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</si>
  <si>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</si>
  <si>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</si>
  <si>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</si>
  <si>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</si>
  <si>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</si>
  <si>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</si>
  <si>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</si>
  <si>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</si>
  <si>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</si>
  <si>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</si>
  <si>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</si>
  <si>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</si>
  <si>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</si>
  <si>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</si>
  <si>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</si>
  <si>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</si>
  <si>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784</t>
  </si>
  <si>
    <t>Malby</t>
  </si>
  <si>
    <t>799</t>
  </si>
  <si>
    <t>Ostatní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</si>
  <si>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</si>
  <si>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</si>
  <si>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</si>
  <si>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</si>
  <si>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</si>
  <si>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</si>
  <si>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</si>
  <si>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</si>
  <si>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</si>
  <si>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</si>
  <si>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</si>
  <si>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</si>
  <si>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</si>
  <si>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</si>
  <si>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</si>
  <si>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</si>
  <si>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</si>
  <si>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</si>
  <si>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</si>
  <si>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</si>
  <si>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</si>
  <si>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</si>
  <si>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</si>
  <si>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</si>
  <si>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</si>
  <si>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</si>
  <si>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</si>
  <si>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</si>
  <si>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</si>
  <si>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</si>
  <si>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</si>
  <si>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</si>
  <si>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</si>
  <si>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</si>
  <si>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</si>
  <si>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713461121V</t>
  </si>
  <si>
    <t>Montáž tepelné izolace potrubí, skružemi, vč. tvarovek</t>
  </si>
  <si>
    <t xml:space="preserve">m     </t>
  </si>
  <si>
    <t>Vlastní</t>
  </si>
  <si>
    <t>Indiv</t>
  </si>
  <si>
    <t>Práce</t>
  </si>
  <si>
    <t>Běžná</t>
  </si>
  <si>
    <t>POL1_</t>
  </si>
  <si>
    <t>Včetně pomocného lešení o výšce podlahy do 1900 mm a pro zatížení do 1,5 kPa.</t>
  </si>
  <si>
    <t>POP</t>
  </si>
  <si>
    <t>631547013</t>
  </si>
  <si>
    <t>pouzdro potrubní řezané; minerální vlákno; povrchová úprava Al fólie se skelnou mřížkou; vnitřní průměr 22,0 mm; tl. izolace 20,0 mm; provozní teplota  do 250 °C; tepelná vodivost (10°C) 0,0330</t>
  </si>
  <si>
    <t>m</t>
  </si>
  <si>
    <t>SPCM</t>
  </si>
  <si>
    <t>RTS 23/ I</t>
  </si>
  <si>
    <t>Specifikace</t>
  </si>
  <si>
    <t>POL3_</t>
  </si>
  <si>
    <t>W/mK; tepelná vodivost (50°C) 0,037 W/mK</t>
  </si>
  <si>
    <t>631547115</t>
  </si>
  <si>
    <t>pouzdro potrubní řezané; minerální vlákno; povrchová úprava Al fólie se skelnou mřížkou; vnitřní průměr 35,0 mm; tl. izolace 30,0 mm; provozní teplota  do 250 °C; tepelná vodivost (10°C) 0,0330</t>
  </si>
  <si>
    <t>631547216</t>
  </si>
  <si>
    <t>pouzdro potrubní řezané; minerální vlákno; povrchová úprava Al fólie se skelnou mřížkou; vnitřní průměr 42,0 mm; tl. izolace 40,0 mm; provozní teplota  do 250 °C; tepelná vodivost (10°C) 0,0330</t>
  </si>
  <si>
    <t>631547218</t>
  </si>
  <si>
    <t>pouzdro potrubní řezané; minerální vlákno; povrchová úprava Al fólie se skelnou mřížkou; vnitřní průměr 54,0 mm; tl. izolace 40,0 mm; provozní teplota  do 250 °C; tepelná vodivost (10°C) 0,0330</t>
  </si>
  <si>
    <t>721176101</t>
  </si>
  <si>
    <t>Potrubí HT připojovací vnější průměr D 32 mm, tloušťka stěny 1,8 mm, DN 30</t>
  </si>
  <si>
    <t>Potrubí včetně tvarovek. Bez zednických výpomocí.</t>
  </si>
  <si>
    <t>725334301</t>
  </si>
  <si>
    <t>Nálevka se sifonem PP DN 32</t>
  </si>
  <si>
    <t>kus</t>
  </si>
  <si>
    <t>721223422V</t>
  </si>
  <si>
    <t>Rekonstrukce stávající podlahové vpusti v m.č. 1S.03</t>
  </si>
  <si>
    <t>998721201</t>
  </si>
  <si>
    <t>Přesun hmot pro vnitřní kanalizaci v objektech výšky do 6 m</t>
  </si>
  <si>
    <t>POL1_7</t>
  </si>
  <si>
    <t>722178711</t>
  </si>
  <si>
    <t>Potrubí vícevrstvé z polypropylenu, polypropylenu s čedičovými vlákny a polypropylenu PP-RCT/ PP-RCT+BF/ PP-RCT, D 20 mm, s 2,8 mm, S 3,2, polyfúzně svařované</t>
  </si>
  <si>
    <t>722181223</t>
  </si>
  <si>
    <t>Izolace vodovodního potrubí návleková z trubic z pěnového polyetylenu s povrchovou ochrannou hliníkovou fólií zesílenou sklorohoží 5x5 mm, tloušťka stěny 13 mm, d 22 mm</t>
  </si>
  <si>
    <t>V položce je kalkulována dodávka izolační trubice, spon a lepicí pásky.</t>
  </si>
  <si>
    <t>722190402</t>
  </si>
  <si>
    <t>Vyvedení a upevnění výpustek DN 20</t>
  </si>
  <si>
    <t>722224111</t>
  </si>
  <si>
    <t>Kohout kulový, vypouštěcí a napouštěcí, vnější závit, mosazný, DN 15, PN 10, včetně dodávky materiálu</t>
  </si>
  <si>
    <t>vzorkovací</t>
  </si>
  <si>
    <t>722237121</t>
  </si>
  <si>
    <t>Kohout kulový, mosazný, vnitřní-vnitřní závit, DN 15, PN 42, včetně dodávky materiálu</t>
  </si>
  <si>
    <t>722237661</t>
  </si>
  <si>
    <t>Klapka vodovodní, zpětná, vodorovná, mosazná, vnitřní-vnitřní závit, DN 15, PN 16, včetně dodávky materiálu</t>
  </si>
  <si>
    <t>722280106</t>
  </si>
  <si>
    <t>Tlakové zkoušky vodovodního potrubí do DN 32</t>
  </si>
  <si>
    <t>Včetně dodávky vody, uzavření a zabezpečení konců potrubí.</t>
  </si>
  <si>
    <t>722180621V</t>
  </si>
  <si>
    <t>Úprava stávajícího rozvodu vody a napojení nové rozvodu vody pro dopouštění otopné soustavy - přesné</t>
  </si>
  <si>
    <t xml:space="preserve">ks    </t>
  </si>
  <si>
    <t xml:space="preserve"> místo napojení se určí na místě</t>
  </si>
  <si>
    <t>722234232V</t>
  </si>
  <si>
    <t>Vodní demineralizační filtr</t>
  </si>
  <si>
    <t>722234233V</t>
  </si>
  <si>
    <t>Automatická dopouštěcí armatura (volitelné příslušenství)</t>
  </si>
  <si>
    <t>722234234V</t>
  </si>
  <si>
    <t>Filtr mechanických nečistot s ventilem</t>
  </si>
  <si>
    <t>722315684V</t>
  </si>
  <si>
    <t>Potrubní oddělovač, ochrana dle ČSN EN 1717 do rizikové třídy 3 (CA), voda do 65°C, PN 10, DN20,3/4"</t>
  </si>
  <si>
    <t>Potrubní oddělovač, ochrana dle ČSN EN 1717 do rizikové třídy 3 (CA), voda do 65°C, PN 10, DN20, 3/4"</t>
  </si>
  <si>
    <t>998722201</t>
  </si>
  <si>
    <t>Přesun hmot pro vnitřní vodovod v objektech výšky do 6 m</t>
  </si>
  <si>
    <t>723120202</t>
  </si>
  <si>
    <t>Potrubí z trubek černých závitových svařovaných DN 15</t>
  </si>
  <si>
    <t>Potrubí včetně tvarovek a zednických výpomocí.</t>
  </si>
  <si>
    <t>723120203</t>
  </si>
  <si>
    <t>Potrubí z trubek černých závitových svařovaných DN 20</t>
  </si>
  <si>
    <t>723120804</t>
  </si>
  <si>
    <t>Demontáž potrubí svařovaného z trubek závitových do DN 25</t>
  </si>
  <si>
    <t>723120805</t>
  </si>
  <si>
    <t>Demontáž potrubí svařovaného z trubek závitových přes 25 do DN 50</t>
  </si>
  <si>
    <t>723120809</t>
  </si>
  <si>
    <t>Demontáž potrubí svařovaného z trubek závitových přes 50 do DN 80</t>
  </si>
  <si>
    <t>723150312</t>
  </si>
  <si>
    <t>Potrubí ocelové hladké černé svařované D 57 mm, s 2,9 mm</t>
  </si>
  <si>
    <t>723190253</t>
  </si>
  <si>
    <t>Vyvedení a upevnění plynovodních výpustek nástěnka na, DN 25</t>
  </si>
  <si>
    <t>723190901</t>
  </si>
  <si>
    <t>Opravy plynovodního potrubí doplňkové práce  uzavření nebo otevření plynového potrubí při opravách</t>
  </si>
  <si>
    <t>723190907</t>
  </si>
  <si>
    <t>Opravy plynovodního potrubí doplňkové práce  odvzdušnění a napuštění plynového potrubí</t>
  </si>
  <si>
    <t>723225112</t>
  </si>
  <si>
    <t>Ventil vzorkovací rohový, mosazný, vnější závit, DN 15, včetně dodávky materiálu</t>
  </si>
  <si>
    <t>723237213</t>
  </si>
  <si>
    <t>Kohout kulový  , mosazný, závit vnitřní-vnitřní, DN 15, PN 5, včetně dodávky materiálu</t>
  </si>
  <si>
    <t>734421130</t>
  </si>
  <si>
    <t>Tlakoměr deformační 0-10 MPa č. 03313, D 160, včetně dodávky materiálu</t>
  </si>
  <si>
    <t>včetně tlakoměrového zkušebního kohoutu</t>
  </si>
  <si>
    <t>783424340</t>
  </si>
  <si>
    <t>Nátěry potrubí a armatur syntetické potrubí, do DN 50 mm, dvojnásobné s 1x emailováním a základním nátěrem</t>
  </si>
  <si>
    <t>230120043</t>
  </si>
  <si>
    <t>Čištění potrubí profukováním nebo proplach. DN 50</t>
  </si>
  <si>
    <t>230230016</t>
  </si>
  <si>
    <t>Hlavní tlaková zkouška vzduchem 0,6 MPa, DN 50</t>
  </si>
  <si>
    <t>723178113V</t>
  </si>
  <si>
    <t>Ohebná hadice pro plyn DN 20, L=800 mm</t>
  </si>
  <si>
    <t>723235512V</t>
  </si>
  <si>
    <t>Plynový kohout s integrovaným protipožárním ventilem DN20</t>
  </si>
  <si>
    <t>723516121V</t>
  </si>
  <si>
    <t>Akumulační kus D65  délka 1.5m</t>
  </si>
  <si>
    <t xml:space="preserve">905      </t>
  </si>
  <si>
    <t>Hzs-revize provoz.souboru a st.obj., Revize</t>
  </si>
  <si>
    <t>h</t>
  </si>
  <si>
    <t>Prav.M</t>
  </si>
  <si>
    <t>HZS</t>
  </si>
  <si>
    <t>POL10_</t>
  </si>
  <si>
    <t>Výchozí revize</t>
  </si>
  <si>
    <t>723290821</t>
  </si>
  <si>
    <t>Vnitrostaveništní přemístění vybouraných hmot svislé, v objektech výšky do 6m</t>
  </si>
  <si>
    <t>t</t>
  </si>
  <si>
    <t>998723201</t>
  </si>
  <si>
    <t>Přesun hmot pro vnitřní plynovod v objektech výšky do 6 m</t>
  </si>
  <si>
    <t>731249126V</t>
  </si>
  <si>
    <t>Nový závěsný plynový kondenzační kotel o výkonu max. 49,9 kW</t>
  </si>
  <si>
    <t>soubor</t>
  </si>
  <si>
    <t>731250168V</t>
  </si>
  <si>
    <t>Uvedení kotlů do provozu servisním technikem a seznámení uživatele s obsluhou zařízení</t>
  </si>
  <si>
    <t>731412251V</t>
  </si>
  <si>
    <t>Sada odkouření a přívodu spalovacího vzduchu dle popisu TZ a výkresové dokumentace včetně stavebních</t>
  </si>
  <si>
    <t xml:space="preserve"> prací - dodávka odborné kominické firmy</t>
  </si>
  <si>
    <t/>
  </si>
  <si>
    <t>Sání spalovacího vzduchu</t>
  </si>
  <si>
    <t>Připojovací kus pro dělené odkouření</t>
  </si>
  <si>
    <t>Základní sada odkouření DN110 pro 2 kotle,</t>
  </si>
  <si>
    <t xml:space="preserve"> obsahuje dvě sběrné trubky s napojovacími</t>
  </si>
  <si>
    <t xml:space="preserve"> koleny, koncovku s odtokem kondenzátu,</t>
  </si>
  <si>
    <t>Připojovací sada kotle DN80,</t>
  </si>
  <si>
    <t>obsahuje trubku DN80 500mm,</t>
  </si>
  <si>
    <t>přisávací mřížku DN80/125,</t>
  </si>
  <si>
    <t>Odkouření</t>
  </si>
  <si>
    <t>Připojovací sada kotle DN80, obsahuje</t>
  </si>
  <si>
    <t xml:space="preserve"> trubku DN80 500mm, přisávací</t>
  </si>
  <si>
    <t xml:space="preserve"> mřížku DN80/125,</t>
  </si>
  <si>
    <t>Sada odkouření DN125 v šachtě,</t>
  </si>
  <si>
    <t>obsahuje provětrávací průchodku do šachty</t>
  </si>
  <si>
    <t xml:space="preserve"> s krytem, patní koleno s montážní lištou,</t>
  </si>
  <si>
    <t xml:space="preserve"> 6 rozpěrných držáků, nerezovou trubku</t>
  </si>
  <si>
    <t xml:space="preserve">                                                                                ------------------------------------</t>
  </si>
  <si>
    <t xml:space="preserve">900      </t>
  </si>
  <si>
    <t>HZS, Práce v tarifní třídě 7 (např. tesař)</t>
  </si>
  <si>
    <t>Demontáž a ekologická likvidace stávajícího technologického zařízení v kotelně 1S.03 včetně stávajícího přívodu spalovacího vzduchu do kotelny</t>
  </si>
  <si>
    <t>Vypouštění topného systému a opětovné napuštění.  Odvzdušnění</t>
  </si>
  <si>
    <t xml:space="preserve">904      </t>
  </si>
  <si>
    <t>Hzs-zkoušky v rámci montaz.praci, Topná zkouška</t>
  </si>
  <si>
    <t>732331512</t>
  </si>
  <si>
    <t>Nádoby expanzní tlakové Nádoby expanzní tlakové s membránou obsah 12 l</t>
  </si>
  <si>
    <t>včetně připojovací a servisní armatury</t>
  </si>
  <si>
    <t>732331518</t>
  </si>
  <si>
    <t>Nádoby expanzní tlakové Nádoby expanzní tlakové s membránou obsah 150 l</t>
  </si>
  <si>
    <t>732111139V</t>
  </si>
  <si>
    <t>Sdružený rozdělovač a sběrač pro celkový výkon zdroje tepla 99,8 kW při ?15 °C, 0,60 MPa,</t>
  </si>
  <si>
    <t xml:space="preserve"> vč. stavitelného stojanu a izolace, kašírovaná ALU plech. folie</t>
  </si>
  <si>
    <t>732219315V</t>
  </si>
  <si>
    <t>Nepřímotopný zásobník teplé vody o objemu 1000 l, výhřevná plocha spodního výměníku cca 4,5 m2,</t>
  </si>
  <si>
    <t xml:space="preserve"> včetně vestavěné elektrické topné vložky o výkonu cca 9 kW (pro eventuální napojení fotovoltaiky)</t>
  </si>
  <si>
    <t>732229515V</t>
  </si>
  <si>
    <t>Hydraulický vyrovnávač dynamických tlaků (Q= 5 m3/h), vč. izolace</t>
  </si>
  <si>
    <t>732321112V</t>
  </si>
  <si>
    <t>Neutralizační zařízení pro kondenzační kotle do 100 kW</t>
  </si>
  <si>
    <t>732429112V</t>
  </si>
  <si>
    <t>Oběhové elektronické čerpadlo : Č1 – 2,71 m3/h, 3,8 m. v.sl.</t>
  </si>
  <si>
    <t>732429113V</t>
  </si>
  <si>
    <t>Oběhové elektronické čerpadlo : Č2 – 1,08 m3/h, 3,2 m. v.sl.</t>
  </si>
  <si>
    <t>734429114V</t>
  </si>
  <si>
    <t>Oběhové elektronické čerpadlo : Č3 – 0,32 m3/h, 2,5 m. v.sl.</t>
  </si>
  <si>
    <t>734429115V</t>
  </si>
  <si>
    <t>Oběhové elektronické čerpadlo : Č4 – 4,28 m3/h, 3 m. v.sl.</t>
  </si>
  <si>
    <t>998732201</t>
  </si>
  <si>
    <t>Přesun hmot pro strojovny v objektech výšky do 6 m</t>
  </si>
  <si>
    <t>733113115</t>
  </si>
  <si>
    <t>Potrubí z trubek závitových příplatek k ceně za zhotovení přípojky z ocelových trubek závitových,  , , DN 25</t>
  </si>
  <si>
    <t>srovnávací položka pro Cu potrubí 22 a 28</t>
  </si>
  <si>
    <t>733113116</t>
  </si>
  <si>
    <t>Potrubí z trubek závitových příplatek k ceně za zhotovení přípojky z ocelových trubek závitových,  , , DN 32</t>
  </si>
  <si>
    <t>srovnávací položka pro Cu 35</t>
  </si>
  <si>
    <t>733113117</t>
  </si>
  <si>
    <t>Potrubí z trubek závitových příplatek k ceně za zhotovení přípojky z ocelových trubek závitových,  , , DN 40</t>
  </si>
  <si>
    <t>srovnávací položka pro Cu40</t>
  </si>
  <si>
    <t>733163104</t>
  </si>
  <si>
    <t>Potrubí z měděných trubek měděné potrubí, D 22 mm, s 1,0 mm, pájení pomocí kapilárních pájecích tvarovek</t>
  </si>
  <si>
    <t>733163106</t>
  </si>
  <si>
    <t>Potrubí z měděných trubek měděné potrubí, D 35 mm, s 1,5 mm, pájení pomocí kapilárních pájecích tvarovek</t>
  </si>
  <si>
    <t>733163107</t>
  </si>
  <si>
    <t>Potrubí z měděných trubek měděné potrubí, D 42 mm, s 1,5 mm, pájení pomocí kapilárních pájecích tvarovek</t>
  </si>
  <si>
    <t>733163108</t>
  </si>
  <si>
    <t>Potrubí z měděných trubek měděné potrubí, D 54 mm, s 2,0 mm, pájení pomocí kapilárních pájecích tvarovek</t>
  </si>
  <si>
    <t>733190306</t>
  </si>
  <si>
    <t>Tlakové zkoušky potrubí ocelových závitových, plastových, měděných do D 35</t>
  </si>
  <si>
    <t>733190307</t>
  </si>
  <si>
    <t>Tlakové zkoušky potrubí ocelových závitových, plastových, měděných do D 64</t>
  </si>
  <si>
    <t>998733201</t>
  </si>
  <si>
    <t>Přesun hmot pro rozvody potrubí v objektech výšky do 6 m</t>
  </si>
  <si>
    <t>734255122</t>
  </si>
  <si>
    <t>Ventil pojistný závitový 3,0 bar, mosazný, DN 20, vnitřní-vnitřní závit, včetně dodávky materiálu</t>
  </si>
  <si>
    <t>734215133</t>
  </si>
  <si>
    <t>Ventil automatický, odvzdušňovací, mosazný, PN 14, DN 15, včetně dodávky materiálu</t>
  </si>
  <si>
    <t>734235121</t>
  </si>
  <si>
    <t>Kohout kulový, mosazný, DN 15, PN 42, vnitřní-vnitřní, včetně dodávky materiálu</t>
  </si>
  <si>
    <t>734235122</t>
  </si>
  <si>
    <t>Kohout kulový, mosazný, DN 20, PN 42, vnitřní-vnitřní, včetně dodávky materiálu</t>
  </si>
  <si>
    <t>734235123</t>
  </si>
  <si>
    <t>Kohout kulový, mosazný, DN 25, PN 35, vnitřní-vnitřní, včetně dodávky materiálu</t>
  </si>
  <si>
    <t>734235124</t>
  </si>
  <si>
    <t>Kohout kulový, mosazný, DN 32, PN 35, vnitřní-vnitřní, včetně dodávky materiálu</t>
  </si>
  <si>
    <t>734235125</t>
  </si>
  <si>
    <t>Kohout kulový, mosazný, DN 40, PN 35, vnitřní-vnitřní, včetně dodávky materiálu</t>
  </si>
  <si>
    <t>734235126</t>
  </si>
  <si>
    <t>Kohout kulový, mosazný, DN 50, PN 35, vnitřní-vnitřní, včetně dodávky materiálu</t>
  </si>
  <si>
    <t>734245422</t>
  </si>
  <si>
    <t>Klapka zpětná, mosazná, DN 20, PN 16, vnitřní-vnitřní závit, včetně dodávky materiálu</t>
  </si>
  <si>
    <t>734245424</t>
  </si>
  <si>
    <t>Klapka zpětná, mosazná, DN 32, PN 12, vnitřní-vnitřní závit, včetně dodávky materiálu</t>
  </si>
  <si>
    <t>734245425</t>
  </si>
  <si>
    <t>Klapka zpětná, mosazná, DN 40, PN 12, vnitřní-vnitřní závit, včetně dodávky materiálu</t>
  </si>
  <si>
    <t>734245426</t>
  </si>
  <si>
    <t>Klapka zpětná, mosazná, DN 50, PN 12, vnitřní-vnitřní závit, včetně dodávky materiálu</t>
  </si>
  <si>
    <t>734295321</t>
  </si>
  <si>
    <t>Kohout kulový, napouštěcí a vypouštěcí, mosazný, DN 15, PN 10, včetně dodávky materiálu</t>
  </si>
  <si>
    <t>734295212</t>
  </si>
  <si>
    <t>Filtr mosazný, DN 20, PN 20, vnitřní-vnitřní závit, včetně dodávky materiálu</t>
  </si>
  <si>
    <t>734295214</t>
  </si>
  <si>
    <t>Filtr mosazný, DN 32, PN 20, vnitřní-vnitřní závit, včetně dodávky materiálu</t>
  </si>
  <si>
    <t>734295215</t>
  </si>
  <si>
    <t>Filtr mosazný, DN 40, PN 20, vnitřní-vnitřní závit, včetně dodávky materiálu</t>
  </si>
  <si>
    <t>734295216</t>
  </si>
  <si>
    <t>Filtr mosazný, DN 50, PN 20, vnitřní-vnitřní závit, včetně dodávky materiálu</t>
  </si>
  <si>
    <t>734413133</t>
  </si>
  <si>
    <t>Teploměr s jímkou D 80 mm, délka jímky 75 mm, T = 0 až 120°C, včetně dodávky materiálu</t>
  </si>
  <si>
    <t>734413144</t>
  </si>
  <si>
    <t>Teploměr s jímkou D 100 mm, délka jímky 100 mm, T = 0 až 120°C, včetně dodávky materiálu</t>
  </si>
  <si>
    <t>734421150</t>
  </si>
  <si>
    <t>Tlakoměr deformační 0-10 MPa č. 53312, D 100, včetně dodávky materiálu</t>
  </si>
  <si>
    <t>734494213</t>
  </si>
  <si>
    <t>Návarek s trubkovým závitem G 1/2", včetně dodávky materiálu</t>
  </si>
  <si>
    <t>734209123V</t>
  </si>
  <si>
    <t>Trojcestný směšovací ventil TSV3 DN15, Kvs 1 s pohonem</t>
  </si>
  <si>
    <t>734209124V</t>
  </si>
  <si>
    <t>Trojcestný směšovací ventil TSV2 DN20, Kvs 4 s pohonem</t>
  </si>
  <si>
    <t>734209125V</t>
  </si>
  <si>
    <t>Trojcestný směšovací ventil TSV1 DN25, Kvs 6,3 s pohonem</t>
  </si>
  <si>
    <t>734281124V</t>
  </si>
  <si>
    <t>Vyvažovací ventil s vypouštěním DN32</t>
  </si>
  <si>
    <t>734296121V</t>
  </si>
  <si>
    <t>Magnetický odlučovač nečistot 5/4", IG, vč. izolace</t>
  </si>
  <si>
    <t>734486327V</t>
  </si>
  <si>
    <t>Thermomanometr vč kohout</t>
  </si>
  <si>
    <t>998734201</t>
  </si>
  <si>
    <t>Přesun hmot pro armatury v objektech výšky do 6 m</t>
  </si>
  <si>
    <t>767894331V</t>
  </si>
  <si>
    <t>Úprava stávající pochozí ocelové rampy včetně materiálu</t>
  </si>
  <si>
    <t>784442011V</t>
  </si>
  <si>
    <t>Oprava stávající omítky a nová výmalba (bíla brava)  m. č. 1S.03 (kotelna)</t>
  </si>
  <si>
    <t>799730112V</t>
  </si>
  <si>
    <t>Stavební výpomoci -Stavební zapravení otvorů ve zdi a v podlaze po demontovaném potrubí přívodu</t>
  </si>
  <si>
    <t xml:space="preserve"> vzduchu do kotelny (1S.03)</t>
  </si>
  <si>
    <t>799730214V</t>
  </si>
  <si>
    <t>Pomocný materiál montážní,spojovací,těsnící,konzoly,závěsy,objímky,drobné fitinky</t>
  </si>
  <si>
    <t>kg</t>
  </si>
  <si>
    <t>799730564V</t>
  </si>
  <si>
    <t>Ochranné pospojování potrubí , kotlů, armatur, čerpadel ,vč. protokolu</t>
  </si>
  <si>
    <t xml:space="preserve">sada  </t>
  </si>
  <si>
    <t>360258331V</t>
  </si>
  <si>
    <t>Systém měření a regulace včetně čidel a kabelů</t>
  </si>
  <si>
    <t>Sada čidla teplé vody, obsahuje čidlo TV O 6 mm</t>
  </si>
  <si>
    <t>, připojovací konektory a montážní materiál</t>
  </si>
  <si>
    <t xml:space="preserve">                                                                             -----------------------------------------------</t>
  </si>
  <si>
    <t>979082213</t>
  </si>
  <si>
    <t>Vodorovná doprava suti po suchu bez naložení, ale se složením a hrubým urovnáním na vzdálenost do 1 km</t>
  </si>
  <si>
    <t>979082219</t>
  </si>
  <si>
    <t>Vodorovná doprava suti po suchu příplatek k ceně za každý další i započatý 1 km přes 1 km</t>
  </si>
  <si>
    <t>20*3</t>
  </si>
  <si>
    <t>VV</t>
  </si>
  <si>
    <t>979087213</t>
  </si>
  <si>
    <t>Nakládání na dopravní prostředky vybouraných hmot</t>
  </si>
  <si>
    <t>979990144</t>
  </si>
  <si>
    <t>Poplatek za skládku za uložení, minerální vata,  , skupina 17 06 04 z Katalogu odpadů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</si>
  <si>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</si>
  <si>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</si>
  <si>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</si>
  <si>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</si>
  <si>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</si>
  <si>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</si>
  <si>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</si>
  <si>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</si>
  <si>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</si>
  <si>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101</t>
  </si>
  <si>
    <t>Nákladní automobilová doprava</t>
  </si>
  <si>
    <t>Kč</t>
  </si>
  <si>
    <t>OPN</t>
  </si>
  <si>
    <t>POL13_0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</si>
  <si>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</si>
  <si>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</si>
  <si>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</si>
  <si>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END</t>
  </si>
  <si>
    <t xml:space="preserve"> a nasávání vzduchu 2x DN80	 	              </t>
  </si>
  <si>
    <t xml:space="preserve"> trubku 500 mm, čidlo CO	 	              </t>
  </si>
  <si>
    <t xml:space="preserve">rozšíření DN80 na DN110	 	              </t>
  </si>
  <si>
    <t xml:space="preserve">Koleno DN110, 87°, PP	 	              </t>
  </si>
  <si>
    <t xml:space="preserve">Trubka DN110, délka 500 mm	 	              </t>
  </si>
  <si>
    <t xml:space="preserve">Trubka DN110, délka 2000 mm, PP         	</t>
  </si>
  <si>
    <t xml:space="preserve">Koleno 87° revizní, DN110, PP	 	</t>
  </si>
  <si>
    <t xml:space="preserve">Excentrické rozšíření z DN110 na DN125	 	</t>
  </si>
  <si>
    <t xml:space="preserve"> vyústění a nerezový horní kryt šachty	 	</t>
  </si>
  <si>
    <t xml:space="preserve">Trubka DN125, délka 2000 mm	 	</t>
  </si>
  <si>
    <t xml:space="preserve">                                            CELKEM     ....................................,-Kč</t>
  </si>
  <si>
    <t xml:space="preserve">Regulační přístroj včetně venkovního čidla 	</t>
  </si>
  <si>
    <t xml:space="preserve">Kaskádový modul pro 2 kotle včetně čidla HVDT	</t>
  </si>
  <si>
    <t xml:space="preserve">Modul pro otopný okruh včetně venkovního čidla 	</t>
  </si>
  <si>
    <t xml:space="preserve"> do jímky	                                                                </t>
  </si>
  <si>
    <t>Kabeláže	                                                               kpl</t>
  </si>
  <si>
    <t xml:space="preserve">Rozvaděč MaR	                                               kpl	</t>
  </si>
  <si>
    <t xml:space="preserve">Napojení na elektroinstalaci	                               kpl	</t>
  </si>
  <si>
    <t xml:space="preserve">                                                                             CELKEM                                   0,-Kč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</si>
</sst>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1"/>
  <sheetViews>
    <sheetView showGridLines="0" topLeftCell="B35" zoomScaleNormal="100" zoomScaleSheetLayoutView="75" workbookViewId="0">
      <selection activeCell="M66" sqref="M6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8" t="s">
        <v>24</v>
      </c>
      <c r="C2" s="79"/>
      <c r="D2" s="80" t="s">
        <v>48</v>
      </c>
      <c r="E2" s="231" t="s">
        <v>49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4" t="s">
        <v>44</v>
      </c>
      <c r="F3" s="235"/>
      <c r="G3" s="235"/>
      <c r="H3" s="235"/>
      <c r="I3" s="235"/>
      <c r="J3" s="236"/>
    </row>
    <row r="4" spans="1:15" ht="23.25" customHeight="1" x14ac:dyDescent="0.2">
      <c r="A4" s="76">
        <v>198</v>
      </c>
      <c r="B4" s="83" t="s">
        <v>47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 t="s">
        <v>50</v>
      </c>
      <c r="E5" s="220"/>
      <c r="F5" s="220"/>
      <c r="G5" s="220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1" t="s">
        <v>51</v>
      </c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23" t="s">
        <v>52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8"/>
      <c r="E11" s="238"/>
      <c r="F11" s="238"/>
      <c r="G11" s="23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v>0</v>
      </c>
      <c r="J16" s="204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v>0</v>
      </c>
      <c r="J17" s="204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v>0</v>
      </c>
      <c r="J18" s="204"/>
    </row>
    <row r="19" spans="1:10" ht="23.25" customHeight="1" x14ac:dyDescent="0.2">
      <c r="A19" s="140" t="s">
        <v>94</v>
      </c>
      <c r="B19" s="38" t="s">
        <v>29</v>
      </c>
      <c r="C19" s="62"/>
      <c r="D19" s="63"/>
      <c r="E19" s="202"/>
      <c r="F19" s="203"/>
      <c r="G19" s="202"/>
      <c r="H19" s="203"/>
      <c r="I19" s="202">
        <v>0</v>
      </c>
      <c r="J19" s="204"/>
    </row>
    <row r="20" spans="1:10" ht="23.25" customHeight="1" x14ac:dyDescent="0.2">
      <c r="A20" s="140" t="s">
        <v>95</v>
      </c>
      <c r="B20" s="38" t="s">
        <v>30</v>
      </c>
      <c r="C20" s="62"/>
      <c r="D20" s="63"/>
      <c r="E20" s="202"/>
      <c r="F20" s="203"/>
      <c r="G20" s="202"/>
      <c r="H20" s="203"/>
      <c r="I20" s="202"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00"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8"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0"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30"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7">
        <v>1311572.19</v>
      </c>
      <c r="H28" s="208"/>
      <c r="I28" s="208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7">
        <v>0</v>
      </c>
      <c r="H29" s="207"/>
      <c r="I29" s="207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52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191"/>
      <c r="D39" s="191"/>
      <c r="E39" s="191"/>
      <c r="F39" s="99">
        <v>0</v>
      </c>
      <c r="G39" s="100">
        <v>1311572.19</v>
      </c>
      <c r="H39" s="101">
        <v>275430.15999999997</v>
      </c>
      <c r="I39" s="101">
        <v>1587002.35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192" t="s">
        <v>44</v>
      </c>
      <c r="D40" s="192"/>
      <c r="E40" s="192"/>
      <c r="F40" s="104">
        <v>0</v>
      </c>
      <c r="G40" s="105">
        <v>1311572.19</v>
      </c>
      <c r="H40" s="105">
        <v>275430.15999999997</v>
      </c>
      <c r="I40" s="105">
        <v>1587002.35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91" t="s">
        <v>44</v>
      </c>
      <c r="D41" s="191"/>
      <c r="E41" s="191"/>
      <c r="F41" s="108">
        <v>0</v>
      </c>
      <c r="G41" s="101">
        <v>1311572.19</v>
      </c>
      <c r="H41" s="101">
        <v>275430.15999999997</v>
      </c>
      <c r="I41" s="101">
        <v>1587002.35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93" t="s">
        <v>56</v>
      </c>
      <c r="C42" s="194"/>
      <c r="D42" s="194"/>
      <c r="E42" s="195"/>
      <c r="F42" s="109">
        <f>SUMIF(A39:A41,"=1",F39:F41)</f>
        <v>0</v>
      </c>
      <c r="G42" s="110">
        <f>SUMIF(A39:A41,"=1",G39:G41)</f>
        <v>1311572.19</v>
      </c>
      <c r="H42" s="110">
        <f>SUMIF(A39:A41,"=1",H39:H41)</f>
        <v>275430.15999999997</v>
      </c>
      <c r="I42" s="110">
        <f>SUMIF(A39:A41,"=1",I39:I41)</f>
        <v>1587002.35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196" t="s">
        <v>62</v>
      </c>
      <c r="C46" s="196"/>
      <c r="D46" s="196"/>
      <c r="E46" s="196"/>
      <c r="F46" s="196"/>
      <c r="G46" s="196"/>
      <c r="H46" s="196"/>
      <c r="I46" s="196"/>
      <c r="J46" s="196"/>
      <c r="AZ46" s="120" t="str">
        <f>B46</f>
        <v>Popis rozpočtu: SO 01/9 - Stavební úpravy kotelny</v>
      </c>
    </row>
    <row r="47" spans="1:52" x14ac:dyDescent="0.2">
      <c r="A47" t="s">
        <v>63</v>
      </c>
      <c r="B47" t="s">
        <v>64</v>
      </c>
    </row>
    <row r="50" spans="1:10" ht="15.75" x14ac:dyDescent="0.25">
      <c r="B50" s="121" t="s">
        <v>65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66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67</v>
      </c>
      <c r="C53" s="189" t="s">
        <v>68</v>
      </c>
      <c r="D53" s="190"/>
      <c r="E53" s="190"/>
      <c r="F53" s="138" t="s">
        <v>27</v>
      </c>
      <c r="G53" s="130"/>
      <c r="H53" s="130"/>
      <c r="I53" s="130">
        <v>0</v>
      </c>
      <c r="J53" s="135" t="str">
        <f>IF(I68=0,"",I53/I68*100)</f>
        <v/>
      </c>
    </row>
    <row r="54" spans="1:10" ht="36.75" customHeight="1" x14ac:dyDescent="0.2">
      <c r="A54" s="124"/>
      <c r="B54" s="129" t="s">
        <v>69</v>
      </c>
      <c r="C54" s="189" t="s">
        <v>70</v>
      </c>
      <c r="D54" s="190"/>
      <c r="E54" s="190"/>
      <c r="F54" s="138" t="s">
        <v>27</v>
      </c>
      <c r="G54" s="130"/>
      <c r="H54" s="130"/>
      <c r="I54" s="130">
        <v>0</v>
      </c>
      <c r="J54" s="135" t="str">
        <f>IF(I68=0,"",I54/I68*100)</f>
        <v/>
      </c>
    </row>
    <row r="55" spans="1:10" ht="36.75" customHeight="1" x14ac:dyDescent="0.2">
      <c r="A55" s="124"/>
      <c r="B55" s="129" t="s">
        <v>71</v>
      </c>
      <c r="C55" s="189" t="s">
        <v>72</v>
      </c>
      <c r="D55" s="190"/>
      <c r="E55" s="190"/>
      <c r="F55" s="138" t="s">
        <v>27</v>
      </c>
      <c r="G55" s="130"/>
      <c r="H55" s="130"/>
      <c r="I55" s="130">
        <v>0</v>
      </c>
      <c r="J55" s="135" t="str">
        <f>IF(I68=0,"",I55/I68*100)</f>
        <v/>
      </c>
    </row>
    <row r="56" spans="1:10" ht="36.75" customHeight="1" x14ac:dyDescent="0.2">
      <c r="A56" s="124"/>
      <c r="B56" s="129" t="s">
        <v>73</v>
      </c>
      <c r="C56" s="189" t="s">
        <v>74</v>
      </c>
      <c r="D56" s="190"/>
      <c r="E56" s="190"/>
      <c r="F56" s="138" t="s">
        <v>27</v>
      </c>
      <c r="G56" s="130"/>
      <c r="H56" s="130"/>
      <c r="I56" s="130">
        <v>0</v>
      </c>
      <c r="J56" s="135" t="str">
        <f>IF(I68=0,"",I56/I68*100)</f>
        <v/>
      </c>
    </row>
    <row r="57" spans="1:10" ht="36.75" customHeight="1" x14ac:dyDescent="0.2">
      <c r="A57" s="124"/>
      <c r="B57" s="129" t="s">
        <v>75</v>
      </c>
      <c r="C57" s="189" t="s">
        <v>76</v>
      </c>
      <c r="D57" s="190"/>
      <c r="E57" s="190"/>
      <c r="F57" s="138" t="s">
        <v>27</v>
      </c>
      <c r="G57" s="130"/>
      <c r="H57" s="130"/>
      <c r="I57" s="130">
        <v>0</v>
      </c>
      <c r="J57" s="135" t="str">
        <f>IF(I68=0,"",I57/I68*100)</f>
        <v/>
      </c>
    </row>
    <row r="58" spans="1:10" ht="36.75" customHeight="1" x14ac:dyDescent="0.2">
      <c r="A58" s="124"/>
      <c r="B58" s="129" t="s">
        <v>77</v>
      </c>
      <c r="C58" s="189" t="s">
        <v>78</v>
      </c>
      <c r="D58" s="190"/>
      <c r="E58" s="190"/>
      <c r="F58" s="138" t="s">
        <v>27</v>
      </c>
      <c r="G58" s="130"/>
      <c r="H58" s="130"/>
      <c r="I58" s="130">
        <v>0</v>
      </c>
      <c r="J58" s="135" t="str">
        <f>IF(I68=0,"",I58/I68*100)</f>
        <v/>
      </c>
    </row>
    <row r="59" spans="1:10" ht="36.75" customHeight="1" x14ac:dyDescent="0.2">
      <c r="A59" s="124"/>
      <c r="B59" s="129" t="s">
        <v>79</v>
      </c>
      <c r="C59" s="189" t="s">
        <v>80</v>
      </c>
      <c r="D59" s="190"/>
      <c r="E59" s="190"/>
      <c r="F59" s="138" t="s">
        <v>27</v>
      </c>
      <c r="G59" s="130"/>
      <c r="H59" s="130"/>
      <c r="I59" s="130">
        <v>0</v>
      </c>
      <c r="J59" s="135" t="str">
        <f>IF(I68=0,"",I59/I68*100)</f>
        <v/>
      </c>
    </row>
    <row r="60" spans="1:10" ht="36.75" customHeight="1" x14ac:dyDescent="0.2">
      <c r="A60" s="124"/>
      <c r="B60" s="129" t="s">
        <v>81</v>
      </c>
      <c r="C60" s="189" t="s">
        <v>82</v>
      </c>
      <c r="D60" s="190"/>
      <c r="E60" s="190"/>
      <c r="F60" s="138" t="s">
        <v>27</v>
      </c>
      <c r="G60" s="130"/>
      <c r="H60" s="130"/>
      <c r="I60" s="130">
        <v>0</v>
      </c>
      <c r="J60" s="135" t="str">
        <f>IF(I68=0,"",I60/I68*100)</f>
        <v/>
      </c>
    </row>
    <row r="61" spans="1:10" ht="36.75" customHeight="1" x14ac:dyDescent="0.2">
      <c r="A61" s="124"/>
      <c r="B61" s="129" t="s">
        <v>83</v>
      </c>
      <c r="C61" s="189" t="s">
        <v>84</v>
      </c>
      <c r="D61" s="190"/>
      <c r="E61" s="190"/>
      <c r="F61" s="138" t="s">
        <v>27</v>
      </c>
      <c r="G61" s="130"/>
      <c r="H61" s="130"/>
      <c r="I61" s="130">
        <v>0</v>
      </c>
      <c r="J61" s="135" t="str">
        <f>IF(I68=0,"",I61/I68*100)</f>
        <v/>
      </c>
    </row>
    <row r="62" spans="1:10" ht="36.75" customHeight="1" x14ac:dyDescent="0.2">
      <c r="A62" s="124"/>
      <c r="B62" s="129" t="s">
        <v>85</v>
      </c>
      <c r="C62" s="189" t="s">
        <v>86</v>
      </c>
      <c r="D62" s="190"/>
      <c r="E62" s="190"/>
      <c r="F62" s="138" t="s">
        <v>27</v>
      </c>
      <c r="G62" s="130"/>
      <c r="H62" s="130"/>
      <c r="I62" s="130">
        <v>0</v>
      </c>
      <c r="J62" s="135" t="str">
        <f>IF(I68=0,"",I62/I68*100)</f>
        <v/>
      </c>
    </row>
    <row r="63" spans="1:10" ht="36.75" customHeight="1" x14ac:dyDescent="0.2">
      <c r="A63" s="124"/>
      <c r="B63" s="129" t="s">
        <v>87</v>
      </c>
      <c r="C63" s="189" t="s">
        <v>88</v>
      </c>
      <c r="D63" s="190"/>
      <c r="E63" s="190"/>
      <c r="F63" s="138" t="s">
        <v>27</v>
      </c>
      <c r="G63" s="130"/>
      <c r="H63" s="130"/>
      <c r="I63" s="130">
        <v>0</v>
      </c>
      <c r="J63" s="135" t="str">
        <f>IF(I68=0,"",I63/I68*100)</f>
        <v/>
      </c>
    </row>
    <row r="64" spans="1:10" ht="36.75" customHeight="1" x14ac:dyDescent="0.2">
      <c r="A64" s="124"/>
      <c r="B64" s="129" t="s">
        <v>89</v>
      </c>
      <c r="C64" s="189" t="s">
        <v>90</v>
      </c>
      <c r="D64" s="190"/>
      <c r="E64" s="190"/>
      <c r="F64" s="138" t="s">
        <v>28</v>
      </c>
      <c r="G64" s="130"/>
      <c r="H64" s="130"/>
      <c r="I64" s="130">
        <v>0</v>
      </c>
      <c r="J64" s="135" t="str">
        <f>IF(I68=0,"",I64/I68*100)</f>
        <v/>
      </c>
    </row>
    <row r="65" spans="1:10" ht="36.75" customHeight="1" x14ac:dyDescent="0.2">
      <c r="A65" s="124"/>
      <c r="B65" s="129" t="s">
        <v>91</v>
      </c>
      <c r="C65" s="189" t="s">
        <v>92</v>
      </c>
      <c r="D65" s="190"/>
      <c r="E65" s="190"/>
      <c r="F65" s="138" t="s">
        <v>93</v>
      </c>
      <c r="G65" s="130"/>
      <c r="H65" s="130"/>
      <c r="I65" s="130">
        <v>0</v>
      </c>
      <c r="J65" s="135" t="str">
        <f>IF(I68=0,"",I65/I68*100)</f>
        <v/>
      </c>
    </row>
    <row r="66" spans="1:10" ht="36.75" customHeight="1" x14ac:dyDescent="0.2">
      <c r="A66" s="124"/>
      <c r="B66" s="129" t="s">
        <v>94</v>
      </c>
      <c r="C66" s="189" t="s">
        <v>29</v>
      </c>
      <c r="D66" s="190"/>
      <c r="E66" s="190"/>
      <c r="F66" s="138" t="s">
        <v>94</v>
      </c>
      <c r="G66" s="130"/>
      <c r="H66" s="130"/>
      <c r="I66" s="130">
        <v>0</v>
      </c>
      <c r="J66" s="135" t="str">
        <f>IF(I68=0,"",I66/I68*100)</f>
        <v/>
      </c>
    </row>
    <row r="67" spans="1:10" ht="36.75" customHeight="1" x14ac:dyDescent="0.2">
      <c r="A67" s="124"/>
      <c r="B67" s="129" t="s">
        <v>95</v>
      </c>
      <c r="C67" s="189" t="s">
        <v>30</v>
      </c>
      <c r="D67" s="190"/>
      <c r="E67" s="190"/>
      <c r="F67" s="138" t="s">
        <v>95</v>
      </c>
      <c r="G67" s="130"/>
      <c r="H67" s="130"/>
      <c r="I67" s="130">
        <v>0</v>
      </c>
      <c r="J67" s="135" t="str">
        <f>IF(I68=0,"",I67/I68*100)</f>
        <v/>
      </c>
    </row>
    <row r="68" spans="1:10" ht="25.5" customHeight="1" x14ac:dyDescent="0.2">
      <c r="A68" s="125"/>
      <c r="B68" s="131" t="s">
        <v>1</v>
      </c>
      <c r="C68" s="132"/>
      <c r="D68" s="133"/>
      <c r="E68" s="133"/>
      <c r="F68" s="139"/>
      <c r="G68" s="134"/>
      <c r="H68" s="134"/>
      <c r="I68" s="134">
        <f>SUM(I53:I67)</f>
        <v>0</v>
      </c>
      <c r="J68" s="136">
        <f>SUM(J53:J67)</f>
        <v>0</v>
      </c>
    </row>
    <row r="69" spans="1:10" x14ac:dyDescent="0.2">
      <c r="F69" s="87"/>
      <c r="G69" s="87"/>
      <c r="H69" s="87"/>
      <c r="I69" s="87"/>
      <c r="J69" s="137"/>
    </row>
    <row r="70" spans="1:10" x14ac:dyDescent="0.2">
      <c r="F70" s="87"/>
      <c r="G70" s="87"/>
      <c r="H70" s="87"/>
      <c r="I70" s="87"/>
      <c r="J70" s="137"/>
    </row>
    <row r="71" spans="1:10" x14ac:dyDescent="0.2">
      <c r="F71" s="87"/>
      <c r="G71" s="87"/>
      <c r="H71" s="87"/>
      <c r="I71" s="87"/>
      <c r="J71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6:J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B49" sqref="AB49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96</v>
      </c>
    </row>
    <row r="2" spans="1:60" ht="24.95" customHeight="1" x14ac:dyDescent="0.2">
      <c r="A2" s="141" t="s">
        <v>8</v>
      </c>
      <c r="B2" s="49" t="s">
        <v>48</v>
      </c>
      <c r="C2" s="251" t="s">
        <v>49</v>
      </c>
      <c r="D2" s="252"/>
      <c r="E2" s="252"/>
      <c r="F2" s="252"/>
      <c r="G2" s="253"/>
      <c r="AG2" t="s">
        <v>97</v>
      </c>
    </row>
    <row r="3" spans="1:60" ht="24.95" customHeight="1" x14ac:dyDescent="0.2">
      <c r="A3" s="141" t="s">
        <v>9</v>
      </c>
      <c r="B3" s="49" t="s">
        <v>45</v>
      </c>
      <c r="C3" s="251" t="s">
        <v>44</v>
      </c>
      <c r="D3" s="252"/>
      <c r="E3" s="252"/>
      <c r="F3" s="252"/>
      <c r="G3" s="253"/>
      <c r="AC3" s="122" t="s">
        <v>97</v>
      </c>
      <c r="AG3" t="s">
        <v>98</v>
      </c>
    </row>
    <row r="4" spans="1:60" ht="24.95" customHeight="1" x14ac:dyDescent="0.2">
      <c r="A4" s="142" t="s">
        <v>10</v>
      </c>
      <c r="B4" s="143" t="s">
        <v>43</v>
      </c>
      <c r="C4" s="254" t="s">
        <v>44</v>
      </c>
      <c r="D4" s="255"/>
      <c r="E4" s="255"/>
      <c r="F4" s="255"/>
      <c r="G4" s="256"/>
      <c r="AG4" t="s">
        <v>99</v>
      </c>
    </row>
    <row r="5" spans="1:60" x14ac:dyDescent="0.2">
      <c r="D5" s="10"/>
    </row>
    <row r="6" spans="1:60" ht="38.25" x14ac:dyDescent="0.2">
      <c r="A6" s="145" t="s">
        <v>100</v>
      </c>
      <c r="B6" s="147" t="s">
        <v>101</v>
      </c>
      <c r="C6" s="147" t="s">
        <v>102</v>
      </c>
      <c r="D6" s="146" t="s">
        <v>103</v>
      </c>
      <c r="E6" s="145" t="s">
        <v>104</v>
      </c>
      <c r="F6" s="144" t="s">
        <v>105</v>
      </c>
      <c r="G6" s="145" t="s">
        <v>31</v>
      </c>
      <c r="H6" s="148" t="s">
        <v>32</v>
      </c>
      <c r="I6" s="148" t="s">
        <v>106</v>
      </c>
      <c r="J6" s="148" t="s">
        <v>33</v>
      </c>
      <c r="K6" s="148" t="s">
        <v>107</v>
      </c>
      <c r="L6" s="148" t="s">
        <v>108</v>
      </c>
      <c r="M6" s="148" t="s">
        <v>109</v>
      </c>
      <c r="N6" s="148" t="s">
        <v>110</v>
      </c>
      <c r="O6" s="148" t="s">
        <v>111</v>
      </c>
      <c r="P6" s="148" t="s">
        <v>112</v>
      </c>
      <c r="Q6" s="148" t="s">
        <v>113</v>
      </c>
      <c r="R6" s="148" t="s">
        <v>114</v>
      </c>
      <c r="S6" s="148" t="s">
        <v>115</v>
      </c>
      <c r="T6" s="148" t="s">
        <v>116</v>
      </c>
      <c r="U6" s="148" t="s">
        <v>117</v>
      </c>
      <c r="V6" s="148" t="s">
        <v>118</v>
      </c>
      <c r="W6" s="148" t="s">
        <v>119</v>
      </c>
      <c r="X6" s="148" t="s">
        <v>120</v>
      </c>
      <c r="Y6" s="148" t="s">
        <v>121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2" t="s">
        <v>122</v>
      </c>
      <c r="B8" s="163" t="s">
        <v>67</v>
      </c>
      <c r="C8" s="181" t="s">
        <v>68</v>
      </c>
      <c r="D8" s="164"/>
      <c r="E8" s="165"/>
      <c r="F8" s="166"/>
      <c r="G8" s="166">
        <v>0</v>
      </c>
      <c r="H8" s="166"/>
      <c r="I8" s="166">
        <v>12578.82</v>
      </c>
      <c r="J8" s="166"/>
      <c r="K8" s="166">
        <v>8568</v>
      </c>
      <c r="L8" s="166"/>
      <c r="M8" s="166"/>
      <c r="N8" s="165"/>
      <c r="O8" s="165"/>
      <c r="P8" s="165"/>
      <c r="Q8" s="165"/>
      <c r="R8" s="166"/>
      <c r="S8" s="166"/>
      <c r="T8" s="167"/>
      <c r="U8" s="161"/>
      <c r="V8" s="161"/>
      <c r="W8" s="161"/>
      <c r="X8" s="161"/>
      <c r="Y8" s="161"/>
      <c r="AG8" t="s">
        <v>123</v>
      </c>
    </row>
    <row r="9" spans="1:60" ht="22.5" x14ac:dyDescent="0.2">
      <c r="A9" s="168">
        <v>1</v>
      </c>
      <c r="B9" s="169" t="s">
        <v>124</v>
      </c>
      <c r="C9" s="182" t="s">
        <v>125</v>
      </c>
      <c r="D9" s="170" t="s">
        <v>126</v>
      </c>
      <c r="E9" s="171">
        <v>72</v>
      </c>
      <c r="F9" s="172">
        <v>0</v>
      </c>
      <c r="G9" s="172">
        <v>0</v>
      </c>
      <c r="H9" s="172">
        <v>0</v>
      </c>
      <c r="I9" s="172">
        <v>0</v>
      </c>
      <c r="J9" s="172">
        <v>119</v>
      </c>
      <c r="K9" s="172">
        <v>8568</v>
      </c>
      <c r="L9" s="172">
        <v>21</v>
      </c>
      <c r="M9" s="172">
        <v>10367.280000000001</v>
      </c>
      <c r="N9" s="171">
        <v>2.0500000000000002E-3</v>
      </c>
      <c r="O9" s="171">
        <v>0.14760000000000001</v>
      </c>
      <c r="P9" s="171">
        <v>0</v>
      </c>
      <c r="Q9" s="171">
        <v>0</v>
      </c>
      <c r="R9" s="172"/>
      <c r="S9" s="172" t="s">
        <v>127</v>
      </c>
      <c r="T9" s="173" t="s">
        <v>128</v>
      </c>
      <c r="U9" s="155">
        <v>0.61</v>
      </c>
      <c r="V9" s="155">
        <v>43.92</v>
      </c>
      <c r="W9" s="155"/>
      <c r="X9" s="155" t="s">
        <v>129</v>
      </c>
      <c r="Y9" s="155" t="s">
        <v>130</v>
      </c>
      <c r="Z9" s="149"/>
      <c r="AA9" s="149"/>
      <c r="AB9" s="149"/>
      <c r="AC9" s="149"/>
      <c r="AD9" s="149"/>
      <c r="AE9" s="149"/>
      <c r="AF9" s="149"/>
      <c r="AG9" s="149" t="s">
        <v>131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2"/>
      <c r="B10" s="153"/>
      <c r="C10" s="246" t="s">
        <v>132</v>
      </c>
      <c r="D10" s="247"/>
      <c r="E10" s="247"/>
      <c r="F10" s="247"/>
      <c r="G10" s="247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9"/>
      <c r="AA10" s="149"/>
      <c r="AB10" s="149"/>
      <c r="AC10" s="149"/>
      <c r="AD10" s="149"/>
      <c r="AE10" s="149"/>
      <c r="AF10" s="149"/>
      <c r="AG10" s="149" t="s">
        <v>133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45" x14ac:dyDescent="0.2">
      <c r="A11" s="168">
        <v>2</v>
      </c>
      <c r="B11" s="169" t="s">
        <v>134</v>
      </c>
      <c r="C11" s="182" t="s">
        <v>135</v>
      </c>
      <c r="D11" s="170" t="s">
        <v>136</v>
      </c>
      <c r="E11" s="171">
        <v>6</v>
      </c>
      <c r="F11" s="172">
        <v>0</v>
      </c>
      <c r="G11" s="172">
        <v>0</v>
      </c>
      <c r="H11" s="172">
        <v>106.25</v>
      </c>
      <c r="I11" s="172">
        <v>637.5</v>
      </c>
      <c r="J11" s="172">
        <v>0</v>
      </c>
      <c r="K11" s="172">
        <v>0</v>
      </c>
      <c r="L11" s="172">
        <v>21</v>
      </c>
      <c r="M11" s="172">
        <v>771.375</v>
      </c>
      <c r="N11" s="171">
        <v>6.9999999999999994E-5</v>
      </c>
      <c r="O11" s="171">
        <v>4.1999999999999996E-4</v>
      </c>
      <c r="P11" s="171">
        <v>0</v>
      </c>
      <c r="Q11" s="171">
        <v>0</v>
      </c>
      <c r="R11" s="172" t="s">
        <v>137</v>
      </c>
      <c r="S11" s="172" t="s">
        <v>138</v>
      </c>
      <c r="T11" s="173" t="s">
        <v>128</v>
      </c>
      <c r="U11" s="155">
        <v>0</v>
      </c>
      <c r="V11" s="155">
        <v>0</v>
      </c>
      <c r="W11" s="155"/>
      <c r="X11" s="155" t="s">
        <v>139</v>
      </c>
      <c r="Y11" s="155" t="s">
        <v>130</v>
      </c>
      <c r="Z11" s="149"/>
      <c r="AA11" s="149"/>
      <c r="AB11" s="149"/>
      <c r="AC11" s="149"/>
      <c r="AD11" s="149"/>
      <c r="AE11" s="149"/>
      <c r="AF11" s="149"/>
      <c r="AG11" s="149" t="s">
        <v>140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2"/>
      <c r="B12" s="153"/>
      <c r="C12" s="246" t="s">
        <v>141</v>
      </c>
      <c r="D12" s="247"/>
      <c r="E12" s="247"/>
      <c r="F12" s="247"/>
      <c r="G12" s="247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9"/>
      <c r="AA12" s="149"/>
      <c r="AB12" s="149"/>
      <c r="AC12" s="149"/>
      <c r="AD12" s="149"/>
      <c r="AE12" s="149"/>
      <c r="AF12" s="149"/>
      <c r="AG12" s="149" t="s">
        <v>133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45" x14ac:dyDescent="0.2">
      <c r="A13" s="168">
        <v>3</v>
      </c>
      <c r="B13" s="169" t="s">
        <v>142</v>
      </c>
      <c r="C13" s="182" t="s">
        <v>143</v>
      </c>
      <c r="D13" s="170" t="s">
        <v>136</v>
      </c>
      <c r="E13" s="171">
        <v>26</v>
      </c>
      <c r="F13" s="172">
        <v>0</v>
      </c>
      <c r="G13" s="172">
        <v>0</v>
      </c>
      <c r="H13" s="172">
        <v>144.07</v>
      </c>
      <c r="I13" s="172">
        <v>3745.8199999999997</v>
      </c>
      <c r="J13" s="172">
        <v>0</v>
      </c>
      <c r="K13" s="172">
        <v>0</v>
      </c>
      <c r="L13" s="172">
        <v>21</v>
      </c>
      <c r="M13" s="172">
        <v>4532.4422000000004</v>
      </c>
      <c r="N13" s="171">
        <v>3.4000000000000002E-4</v>
      </c>
      <c r="O13" s="171">
        <v>8.8400000000000006E-3</v>
      </c>
      <c r="P13" s="171">
        <v>0</v>
      </c>
      <c r="Q13" s="171">
        <v>0</v>
      </c>
      <c r="R13" s="172" t="s">
        <v>137</v>
      </c>
      <c r="S13" s="172" t="s">
        <v>138</v>
      </c>
      <c r="T13" s="173" t="s">
        <v>128</v>
      </c>
      <c r="U13" s="155">
        <v>0</v>
      </c>
      <c r="V13" s="155">
        <v>0</v>
      </c>
      <c r="W13" s="155"/>
      <c r="X13" s="155" t="s">
        <v>139</v>
      </c>
      <c r="Y13" s="155" t="s">
        <v>130</v>
      </c>
      <c r="Z13" s="149"/>
      <c r="AA13" s="149"/>
      <c r="AB13" s="149"/>
      <c r="AC13" s="149"/>
      <c r="AD13" s="149"/>
      <c r="AE13" s="149"/>
      <c r="AF13" s="149"/>
      <c r="AG13" s="149" t="s">
        <v>140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2"/>
      <c r="B14" s="153"/>
      <c r="C14" s="246" t="s">
        <v>141</v>
      </c>
      <c r="D14" s="247"/>
      <c r="E14" s="247"/>
      <c r="F14" s="247"/>
      <c r="G14" s="247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9"/>
      <c r="AA14" s="149"/>
      <c r="AB14" s="149"/>
      <c r="AC14" s="149"/>
      <c r="AD14" s="149"/>
      <c r="AE14" s="149"/>
      <c r="AF14" s="149"/>
      <c r="AG14" s="149" t="s">
        <v>133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45" x14ac:dyDescent="0.2">
      <c r="A15" s="168">
        <v>4</v>
      </c>
      <c r="B15" s="169" t="s">
        <v>144</v>
      </c>
      <c r="C15" s="182" t="s">
        <v>145</v>
      </c>
      <c r="D15" s="170" t="s">
        <v>136</v>
      </c>
      <c r="E15" s="171">
        <v>6</v>
      </c>
      <c r="F15" s="172">
        <v>0</v>
      </c>
      <c r="G15" s="172">
        <v>0</v>
      </c>
      <c r="H15" s="172">
        <v>188.27</v>
      </c>
      <c r="I15" s="172">
        <v>1129.6200000000001</v>
      </c>
      <c r="J15" s="172">
        <v>0</v>
      </c>
      <c r="K15" s="172">
        <v>0</v>
      </c>
      <c r="L15" s="172">
        <v>21</v>
      </c>
      <c r="M15" s="172">
        <v>1366.8401999999999</v>
      </c>
      <c r="N15" s="171">
        <v>7.3999999999999999E-4</v>
      </c>
      <c r="O15" s="171">
        <v>4.4399999999999995E-3</v>
      </c>
      <c r="P15" s="171">
        <v>0</v>
      </c>
      <c r="Q15" s="171">
        <v>0</v>
      </c>
      <c r="R15" s="172" t="s">
        <v>137</v>
      </c>
      <c r="S15" s="172" t="s">
        <v>138</v>
      </c>
      <c r="T15" s="173" t="s">
        <v>128</v>
      </c>
      <c r="U15" s="155">
        <v>0</v>
      </c>
      <c r="V15" s="155">
        <v>0</v>
      </c>
      <c r="W15" s="155"/>
      <c r="X15" s="155" t="s">
        <v>139</v>
      </c>
      <c r="Y15" s="155" t="s">
        <v>130</v>
      </c>
      <c r="Z15" s="149"/>
      <c r="AA15" s="149"/>
      <c r="AB15" s="149"/>
      <c r="AC15" s="149"/>
      <c r="AD15" s="149"/>
      <c r="AE15" s="149"/>
      <c r="AF15" s="149"/>
      <c r="AG15" s="149" t="s">
        <v>140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2"/>
      <c r="B16" s="153"/>
      <c r="C16" s="246" t="s">
        <v>141</v>
      </c>
      <c r="D16" s="247"/>
      <c r="E16" s="247"/>
      <c r="F16" s="247"/>
      <c r="G16" s="247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9"/>
      <c r="AA16" s="149"/>
      <c r="AB16" s="149"/>
      <c r="AC16" s="149"/>
      <c r="AD16" s="149"/>
      <c r="AE16" s="149"/>
      <c r="AF16" s="149"/>
      <c r="AG16" s="149" t="s">
        <v>133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45" x14ac:dyDescent="0.2">
      <c r="A17" s="168">
        <v>5</v>
      </c>
      <c r="B17" s="169" t="s">
        <v>146</v>
      </c>
      <c r="C17" s="182" t="s">
        <v>147</v>
      </c>
      <c r="D17" s="170" t="s">
        <v>136</v>
      </c>
      <c r="E17" s="171">
        <v>34</v>
      </c>
      <c r="F17" s="172">
        <v>0</v>
      </c>
      <c r="G17" s="172">
        <v>0</v>
      </c>
      <c r="H17" s="172">
        <v>207.82</v>
      </c>
      <c r="I17" s="172">
        <v>7065.88</v>
      </c>
      <c r="J17" s="172">
        <v>0</v>
      </c>
      <c r="K17" s="172">
        <v>0</v>
      </c>
      <c r="L17" s="172">
        <v>21</v>
      </c>
      <c r="M17" s="172">
        <v>8549.7147999999997</v>
      </c>
      <c r="N17" s="171">
        <v>8.4999999999999995E-4</v>
      </c>
      <c r="O17" s="171">
        <v>2.8899999999999999E-2</v>
      </c>
      <c r="P17" s="171">
        <v>0</v>
      </c>
      <c r="Q17" s="171">
        <v>0</v>
      </c>
      <c r="R17" s="172" t="s">
        <v>137</v>
      </c>
      <c r="S17" s="172" t="s">
        <v>138</v>
      </c>
      <c r="T17" s="173" t="s">
        <v>128</v>
      </c>
      <c r="U17" s="155">
        <v>0</v>
      </c>
      <c r="V17" s="155">
        <v>0</v>
      </c>
      <c r="W17" s="155"/>
      <c r="X17" s="155" t="s">
        <v>139</v>
      </c>
      <c r="Y17" s="155" t="s">
        <v>130</v>
      </c>
      <c r="Z17" s="149"/>
      <c r="AA17" s="149"/>
      <c r="AB17" s="149"/>
      <c r="AC17" s="149"/>
      <c r="AD17" s="149"/>
      <c r="AE17" s="149"/>
      <c r="AF17" s="149"/>
      <c r="AG17" s="149" t="s">
        <v>140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2"/>
      <c r="B18" s="153"/>
      <c r="C18" s="246" t="s">
        <v>141</v>
      </c>
      <c r="D18" s="247"/>
      <c r="E18" s="247"/>
      <c r="F18" s="247"/>
      <c r="G18" s="247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9"/>
      <c r="AA18" s="149"/>
      <c r="AB18" s="149"/>
      <c r="AC18" s="149"/>
      <c r="AD18" s="149"/>
      <c r="AE18" s="149"/>
      <c r="AF18" s="149"/>
      <c r="AG18" s="149" t="s">
        <v>133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x14ac:dyDescent="0.2">
      <c r="A19" s="162" t="s">
        <v>122</v>
      </c>
      <c r="B19" s="163" t="s">
        <v>69</v>
      </c>
      <c r="C19" s="181" t="s">
        <v>70</v>
      </c>
      <c r="D19" s="164"/>
      <c r="E19" s="165"/>
      <c r="F19" s="166"/>
      <c r="G19" s="166">
        <v>0</v>
      </c>
      <c r="H19" s="166"/>
      <c r="I19" s="166">
        <v>2394.65</v>
      </c>
      <c r="J19" s="166"/>
      <c r="K19" s="166">
        <v>7019.33</v>
      </c>
      <c r="L19" s="166"/>
      <c r="M19" s="166"/>
      <c r="N19" s="165"/>
      <c r="O19" s="165"/>
      <c r="P19" s="165"/>
      <c r="Q19" s="165"/>
      <c r="R19" s="166"/>
      <c r="S19" s="166"/>
      <c r="T19" s="167"/>
      <c r="U19" s="161"/>
      <c r="V19" s="161"/>
      <c r="W19" s="161"/>
      <c r="X19" s="161"/>
      <c r="Y19" s="161"/>
      <c r="AG19" t="s">
        <v>123</v>
      </c>
    </row>
    <row r="20" spans="1:60" ht="22.5" x14ac:dyDescent="0.2">
      <c r="A20" s="168">
        <v>6</v>
      </c>
      <c r="B20" s="169" t="s">
        <v>148</v>
      </c>
      <c r="C20" s="182" t="s">
        <v>149</v>
      </c>
      <c r="D20" s="170" t="s">
        <v>136</v>
      </c>
      <c r="E20" s="171">
        <v>10</v>
      </c>
      <c r="F20" s="172">
        <v>0</v>
      </c>
      <c r="G20" s="172">
        <v>0</v>
      </c>
      <c r="H20" s="172">
        <v>117.56</v>
      </c>
      <c r="I20" s="172">
        <v>1175.5999999999999</v>
      </c>
      <c r="J20" s="172">
        <v>151.04</v>
      </c>
      <c r="K20" s="172">
        <v>1510.3999999999999</v>
      </c>
      <c r="L20" s="172">
        <v>21</v>
      </c>
      <c r="M20" s="172">
        <v>3250.06</v>
      </c>
      <c r="N20" s="171">
        <v>3.4000000000000002E-4</v>
      </c>
      <c r="O20" s="171">
        <v>3.4000000000000002E-3</v>
      </c>
      <c r="P20" s="171">
        <v>0</v>
      </c>
      <c r="Q20" s="171">
        <v>0</v>
      </c>
      <c r="R20" s="172"/>
      <c r="S20" s="172" t="s">
        <v>138</v>
      </c>
      <c r="T20" s="173" t="s">
        <v>128</v>
      </c>
      <c r="U20" s="155">
        <v>0.32</v>
      </c>
      <c r="V20" s="155">
        <v>3.2</v>
      </c>
      <c r="W20" s="155"/>
      <c r="X20" s="155" t="s">
        <v>129</v>
      </c>
      <c r="Y20" s="155" t="s">
        <v>130</v>
      </c>
      <c r="Z20" s="149"/>
      <c r="AA20" s="149"/>
      <c r="AB20" s="149"/>
      <c r="AC20" s="149"/>
      <c r="AD20" s="149"/>
      <c r="AE20" s="149"/>
      <c r="AF20" s="149"/>
      <c r="AG20" s="149" t="s">
        <v>131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2"/>
      <c r="B21" s="153"/>
      <c r="C21" s="246" t="s">
        <v>150</v>
      </c>
      <c r="D21" s="247"/>
      <c r="E21" s="247"/>
      <c r="F21" s="247"/>
      <c r="G21" s="247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9"/>
      <c r="AA21" s="149"/>
      <c r="AB21" s="149"/>
      <c r="AC21" s="149"/>
      <c r="AD21" s="149"/>
      <c r="AE21" s="149"/>
      <c r="AF21" s="149"/>
      <c r="AG21" s="149" t="s">
        <v>133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x14ac:dyDescent="0.2">
      <c r="A22" s="174">
        <v>7</v>
      </c>
      <c r="B22" s="175" t="s">
        <v>151</v>
      </c>
      <c r="C22" s="183" t="s">
        <v>152</v>
      </c>
      <c r="D22" s="176" t="s">
        <v>153</v>
      </c>
      <c r="E22" s="177">
        <v>3</v>
      </c>
      <c r="F22" s="178">
        <v>0</v>
      </c>
      <c r="G22" s="178">
        <v>0</v>
      </c>
      <c r="H22" s="178">
        <v>406.35</v>
      </c>
      <c r="I22" s="178">
        <v>1219.0500000000002</v>
      </c>
      <c r="J22" s="178">
        <v>74.760000000000005</v>
      </c>
      <c r="K22" s="178">
        <v>224.28000000000003</v>
      </c>
      <c r="L22" s="178">
        <v>21</v>
      </c>
      <c r="M22" s="178">
        <v>1746.4293</v>
      </c>
      <c r="N22" s="177">
        <v>9.0000000000000006E-5</v>
      </c>
      <c r="O22" s="177">
        <v>2.7E-4</v>
      </c>
      <c r="P22" s="177">
        <v>0</v>
      </c>
      <c r="Q22" s="177">
        <v>0</v>
      </c>
      <c r="R22" s="178"/>
      <c r="S22" s="178" t="s">
        <v>138</v>
      </c>
      <c r="T22" s="179" t="s">
        <v>128</v>
      </c>
      <c r="U22" s="155">
        <v>0.18</v>
      </c>
      <c r="V22" s="155">
        <v>0.54</v>
      </c>
      <c r="W22" s="155"/>
      <c r="X22" s="155" t="s">
        <v>129</v>
      </c>
      <c r="Y22" s="155" t="s">
        <v>130</v>
      </c>
      <c r="Z22" s="149"/>
      <c r="AA22" s="149"/>
      <c r="AB22" s="149"/>
      <c r="AC22" s="149"/>
      <c r="AD22" s="149"/>
      <c r="AE22" s="149"/>
      <c r="AF22" s="149"/>
      <c r="AG22" s="149" t="s">
        <v>131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x14ac:dyDescent="0.2">
      <c r="A23" s="174">
        <v>8</v>
      </c>
      <c r="B23" s="175" t="s">
        <v>154</v>
      </c>
      <c r="C23" s="183" t="s">
        <v>155</v>
      </c>
      <c r="D23" s="176" t="s">
        <v>153</v>
      </c>
      <c r="E23" s="177">
        <v>1</v>
      </c>
      <c r="F23" s="178">
        <v>0</v>
      </c>
      <c r="G23" s="178">
        <v>0</v>
      </c>
      <c r="H23" s="178">
        <v>0</v>
      </c>
      <c r="I23" s="178">
        <v>0</v>
      </c>
      <c r="J23" s="178">
        <v>5100.0600000000004</v>
      </c>
      <c r="K23" s="178">
        <v>5100.0600000000004</v>
      </c>
      <c r="L23" s="178">
        <v>21</v>
      </c>
      <c r="M23" s="178">
        <v>6171.0726000000004</v>
      </c>
      <c r="N23" s="177">
        <v>8.1999999999999998E-4</v>
      </c>
      <c r="O23" s="177">
        <v>8.1999999999999998E-4</v>
      </c>
      <c r="P23" s="177">
        <v>0</v>
      </c>
      <c r="Q23" s="177">
        <v>0</v>
      </c>
      <c r="R23" s="178"/>
      <c r="S23" s="178" t="s">
        <v>127</v>
      </c>
      <c r="T23" s="179" t="s">
        <v>128</v>
      </c>
      <c r="U23" s="155">
        <v>0.2</v>
      </c>
      <c r="V23" s="155">
        <v>0.2</v>
      </c>
      <c r="W23" s="155"/>
      <c r="X23" s="155" t="s">
        <v>129</v>
      </c>
      <c r="Y23" s="155" t="s">
        <v>130</v>
      </c>
      <c r="Z23" s="149"/>
      <c r="AA23" s="149"/>
      <c r="AB23" s="149"/>
      <c r="AC23" s="149"/>
      <c r="AD23" s="149"/>
      <c r="AE23" s="149"/>
      <c r="AF23" s="149"/>
      <c r="AG23" s="149" t="s">
        <v>131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x14ac:dyDescent="0.2">
      <c r="A24" s="174">
        <v>9</v>
      </c>
      <c r="B24" s="175" t="s">
        <v>156</v>
      </c>
      <c r="C24" s="183" t="s">
        <v>157</v>
      </c>
      <c r="D24" s="176" t="s">
        <v>0</v>
      </c>
      <c r="E24" s="177">
        <v>108.58</v>
      </c>
      <c r="F24" s="178">
        <v>0</v>
      </c>
      <c r="G24" s="178">
        <v>0</v>
      </c>
      <c r="H24" s="178">
        <v>0</v>
      </c>
      <c r="I24" s="178">
        <v>0</v>
      </c>
      <c r="J24" s="178">
        <v>1.7</v>
      </c>
      <c r="K24" s="178">
        <v>184.58599999999998</v>
      </c>
      <c r="L24" s="178">
        <v>21</v>
      </c>
      <c r="M24" s="178">
        <v>223.35390000000001</v>
      </c>
      <c r="N24" s="177">
        <v>0</v>
      </c>
      <c r="O24" s="177">
        <v>0</v>
      </c>
      <c r="P24" s="177">
        <v>0</v>
      </c>
      <c r="Q24" s="177">
        <v>0</v>
      </c>
      <c r="R24" s="178"/>
      <c r="S24" s="178" t="s">
        <v>138</v>
      </c>
      <c r="T24" s="179" t="s">
        <v>128</v>
      </c>
      <c r="U24" s="155">
        <v>0</v>
      </c>
      <c r="V24" s="155">
        <v>0</v>
      </c>
      <c r="W24" s="155"/>
      <c r="X24" s="155" t="s">
        <v>129</v>
      </c>
      <c r="Y24" s="155" t="s">
        <v>130</v>
      </c>
      <c r="Z24" s="149"/>
      <c r="AA24" s="149"/>
      <c r="AB24" s="149"/>
      <c r="AC24" s="149"/>
      <c r="AD24" s="149"/>
      <c r="AE24" s="149"/>
      <c r="AF24" s="149"/>
      <c r="AG24" s="149" t="s">
        <v>158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62" t="s">
        <v>122</v>
      </c>
      <c r="B25" s="163" t="s">
        <v>71</v>
      </c>
      <c r="C25" s="181" t="s">
        <v>72</v>
      </c>
      <c r="D25" s="164"/>
      <c r="E25" s="165"/>
      <c r="F25" s="166"/>
      <c r="G25" s="166">
        <v>0</v>
      </c>
      <c r="H25" s="166"/>
      <c r="I25" s="166">
        <v>23969.39</v>
      </c>
      <c r="J25" s="166"/>
      <c r="K25" s="166">
        <v>5738.84</v>
      </c>
      <c r="L25" s="166"/>
      <c r="M25" s="166"/>
      <c r="N25" s="165"/>
      <c r="O25" s="165"/>
      <c r="P25" s="165"/>
      <c r="Q25" s="165"/>
      <c r="R25" s="166"/>
      <c r="S25" s="166"/>
      <c r="T25" s="167"/>
      <c r="U25" s="161"/>
      <c r="V25" s="161"/>
      <c r="W25" s="161"/>
      <c r="X25" s="161"/>
      <c r="Y25" s="161"/>
      <c r="AG25" t="s">
        <v>123</v>
      </c>
    </row>
    <row r="26" spans="1:60" ht="45" x14ac:dyDescent="0.2">
      <c r="A26" s="168">
        <v>10</v>
      </c>
      <c r="B26" s="169" t="s">
        <v>159</v>
      </c>
      <c r="C26" s="182" t="s">
        <v>160</v>
      </c>
      <c r="D26" s="170" t="s">
        <v>136</v>
      </c>
      <c r="E26" s="171">
        <v>5</v>
      </c>
      <c r="F26" s="172">
        <v>0</v>
      </c>
      <c r="G26" s="172">
        <v>0</v>
      </c>
      <c r="H26" s="172">
        <v>116.28</v>
      </c>
      <c r="I26" s="172">
        <v>581.4</v>
      </c>
      <c r="J26" s="172">
        <v>141.69</v>
      </c>
      <c r="K26" s="172">
        <v>708.45</v>
      </c>
      <c r="L26" s="172">
        <v>21</v>
      </c>
      <c r="M26" s="172">
        <v>1560.7184999999999</v>
      </c>
      <c r="N26" s="171">
        <v>4.2999999999999999E-4</v>
      </c>
      <c r="O26" s="171">
        <v>2.15E-3</v>
      </c>
      <c r="P26" s="171">
        <v>0</v>
      </c>
      <c r="Q26" s="171">
        <v>0</v>
      </c>
      <c r="R26" s="172"/>
      <c r="S26" s="172" t="s">
        <v>138</v>
      </c>
      <c r="T26" s="173" t="s">
        <v>128</v>
      </c>
      <c r="U26" s="155">
        <v>0.27889999999999998</v>
      </c>
      <c r="V26" s="155">
        <v>1.3944999999999999</v>
      </c>
      <c r="W26" s="155"/>
      <c r="X26" s="155" t="s">
        <v>129</v>
      </c>
      <c r="Y26" s="155" t="s">
        <v>130</v>
      </c>
      <c r="Z26" s="149"/>
      <c r="AA26" s="149"/>
      <c r="AB26" s="149"/>
      <c r="AC26" s="149"/>
      <c r="AD26" s="149"/>
      <c r="AE26" s="149"/>
      <c r="AF26" s="149"/>
      <c r="AG26" s="149" t="s">
        <v>131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2"/>
      <c r="B27" s="153"/>
      <c r="C27" s="246" t="s">
        <v>132</v>
      </c>
      <c r="D27" s="247"/>
      <c r="E27" s="247"/>
      <c r="F27" s="247"/>
      <c r="G27" s="247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9"/>
      <c r="AA27" s="149"/>
      <c r="AB27" s="149"/>
      <c r="AC27" s="149"/>
      <c r="AD27" s="149"/>
      <c r="AE27" s="149"/>
      <c r="AF27" s="149"/>
      <c r="AG27" s="149" t="s">
        <v>133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45" x14ac:dyDescent="0.2">
      <c r="A28" s="168">
        <v>11</v>
      </c>
      <c r="B28" s="169" t="s">
        <v>161</v>
      </c>
      <c r="C28" s="182" t="s">
        <v>162</v>
      </c>
      <c r="D28" s="170" t="s">
        <v>136</v>
      </c>
      <c r="E28" s="171">
        <v>5</v>
      </c>
      <c r="F28" s="172">
        <v>0</v>
      </c>
      <c r="G28" s="172">
        <v>0</v>
      </c>
      <c r="H28" s="172">
        <v>37.74</v>
      </c>
      <c r="I28" s="172">
        <v>188.70000000000002</v>
      </c>
      <c r="J28" s="172">
        <v>55.76</v>
      </c>
      <c r="K28" s="172">
        <v>278.8</v>
      </c>
      <c r="L28" s="172">
        <v>21</v>
      </c>
      <c r="M28" s="172">
        <v>565.67499999999995</v>
      </c>
      <c r="N28" s="171">
        <v>3.0000000000000001E-5</v>
      </c>
      <c r="O28" s="171">
        <v>1.5000000000000001E-4</v>
      </c>
      <c r="P28" s="171">
        <v>0</v>
      </c>
      <c r="Q28" s="171">
        <v>0</v>
      </c>
      <c r="R28" s="172"/>
      <c r="S28" s="172" t="s">
        <v>138</v>
      </c>
      <c r="T28" s="173" t="s">
        <v>128</v>
      </c>
      <c r="U28" s="155">
        <v>0.129</v>
      </c>
      <c r="V28" s="155">
        <v>0.64500000000000002</v>
      </c>
      <c r="W28" s="155"/>
      <c r="X28" s="155" t="s">
        <v>129</v>
      </c>
      <c r="Y28" s="155" t="s">
        <v>130</v>
      </c>
      <c r="Z28" s="149"/>
      <c r="AA28" s="149"/>
      <c r="AB28" s="149"/>
      <c r="AC28" s="149"/>
      <c r="AD28" s="149"/>
      <c r="AE28" s="149"/>
      <c r="AF28" s="149"/>
      <c r="AG28" s="149" t="s">
        <v>131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2"/>
      <c r="B29" s="153"/>
      <c r="C29" s="246" t="s">
        <v>163</v>
      </c>
      <c r="D29" s="247"/>
      <c r="E29" s="247"/>
      <c r="F29" s="247"/>
      <c r="G29" s="247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9"/>
      <c r="AA29" s="149"/>
      <c r="AB29" s="149"/>
      <c r="AC29" s="149"/>
      <c r="AD29" s="149"/>
      <c r="AE29" s="149"/>
      <c r="AF29" s="149"/>
      <c r="AG29" s="149" t="s">
        <v>133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174">
        <v>12</v>
      </c>
      <c r="B30" s="175" t="s">
        <v>164</v>
      </c>
      <c r="C30" s="183" t="s">
        <v>165</v>
      </c>
      <c r="D30" s="176" t="s">
        <v>153</v>
      </c>
      <c r="E30" s="177">
        <v>1</v>
      </c>
      <c r="F30" s="178">
        <v>0</v>
      </c>
      <c r="G30" s="178">
        <v>0</v>
      </c>
      <c r="H30" s="178">
        <v>0</v>
      </c>
      <c r="I30" s="178">
        <v>0</v>
      </c>
      <c r="J30" s="178">
        <v>204.85</v>
      </c>
      <c r="K30" s="178">
        <v>204.85</v>
      </c>
      <c r="L30" s="178">
        <v>21</v>
      </c>
      <c r="M30" s="178">
        <v>247.86849999999998</v>
      </c>
      <c r="N30" s="177">
        <v>0</v>
      </c>
      <c r="O30" s="177">
        <v>0</v>
      </c>
      <c r="P30" s="177">
        <v>0</v>
      </c>
      <c r="Q30" s="177">
        <v>0</v>
      </c>
      <c r="R30" s="178"/>
      <c r="S30" s="178" t="s">
        <v>138</v>
      </c>
      <c r="T30" s="179" t="s">
        <v>128</v>
      </c>
      <c r="U30" s="155">
        <v>0.42499999999999999</v>
      </c>
      <c r="V30" s="155">
        <v>0.42499999999999999</v>
      </c>
      <c r="W30" s="155"/>
      <c r="X30" s="155" t="s">
        <v>129</v>
      </c>
      <c r="Y30" s="155" t="s">
        <v>130</v>
      </c>
      <c r="Z30" s="149"/>
      <c r="AA30" s="149"/>
      <c r="AB30" s="149"/>
      <c r="AC30" s="149"/>
      <c r="AD30" s="149"/>
      <c r="AE30" s="149"/>
      <c r="AF30" s="149"/>
      <c r="AG30" s="149" t="s">
        <v>131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33.75" x14ac:dyDescent="0.2">
      <c r="A31" s="168">
        <v>13</v>
      </c>
      <c r="B31" s="169" t="s">
        <v>166</v>
      </c>
      <c r="C31" s="182" t="s">
        <v>167</v>
      </c>
      <c r="D31" s="170" t="s">
        <v>153</v>
      </c>
      <c r="E31" s="171">
        <v>1</v>
      </c>
      <c r="F31" s="172">
        <v>0</v>
      </c>
      <c r="G31" s="172">
        <v>0</v>
      </c>
      <c r="H31" s="172">
        <v>73.48</v>
      </c>
      <c r="I31" s="172">
        <v>73.48</v>
      </c>
      <c r="J31" s="172">
        <v>38.72</v>
      </c>
      <c r="K31" s="172">
        <v>38.72</v>
      </c>
      <c r="L31" s="172">
        <v>21</v>
      </c>
      <c r="M31" s="172">
        <v>135.762</v>
      </c>
      <c r="N31" s="171">
        <v>1.2999999999999999E-4</v>
      </c>
      <c r="O31" s="171">
        <v>1.2999999999999999E-4</v>
      </c>
      <c r="P31" s="171">
        <v>0</v>
      </c>
      <c r="Q31" s="171">
        <v>0</v>
      </c>
      <c r="R31" s="172"/>
      <c r="S31" s="172" t="s">
        <v>138</v>
      </c>
      <c r="T31" s="173" t="s">
        <v>128</v>
      </c>
      <c r="U31" s="155">
        <v>8.3000000000000004E-2</v>
      </c>
      <c r="V31" s="155">
        <v>8.3000000000000004E-2</v>
      </c>
      <c r="W31" s="155"/>
      <c r="X31" s="155" t="s">
        <v>129</v>
      </c>
      <c r="Y31" s="155" t="s">
        <v>130</v>
      </c>
      <c r="Z31" s="149"/>
      <c r="AA31" s="149"/>
      <c r="AB31" s="149"/>
      <c r="AC31" s="149"/>
      <c r="AD31" s="149"/>
      <c r="AE31" s="149"/>
      <c r="AF31" s="149"/>
      <c r="AG31" s="149" t="s">
        <v>131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2"/>
      <c r="B32" s="153"/>
      <c r="C32" s="246" t="s">
        <v>168</v>
      </c>
      <c r="D32" s="247"/>
      <c r="E32" s="247"/>
      <c r="F32" s="247"/>
      <c r="G32" s="247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9"/>
      <c r="AA32" s="149"/>
      <c r="AB32" s="149"/>
      <c r="AC32" s="149"/>
      <c r="AD32" s="149"/>
      <c r="AE32" s="149"/>
      <c r="AF32" s="149"/>
      <c r="AG32" s="149" t="s">
        <v>133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x14ac:dyDescent="0.2">
      <c r="A33" s="174">
        <v>14</v>
      </c>
      <c r="B33" s="175" t="s">
        <v>169</v>
      </c>
      <c r="C33" s="183" t="s">
        <v>170</v>
      </c>
      <c r="D33" s="176" t="s">
        <v>153</v>
      </c>
      <c r="E33" s="177">
        <v>2</v>
      </c>
      <c r="F33" s="178">
        <v>0</v>
      </c>
      <c r="G33" s="178">
        <v>0</v>
      </c>
      <c r="H33" s="178">
        <v>183.67</v>
      </c>
      <c r="I33" s="178">
        <v>367.34</v>
      </c>
      <c r="J33" s="178">
        <v>74.73</v>
      </c>
      <c r="K33" s="178">
        <v>149.46</v>
      </c>
      <c r="L33" s="178">
        <v>21</v>
      </c>
      <c r="M33" s="178">
        <v>625.32799999999997</v>
      </c>
      <c r="N33" s="177">
        <v>1.8000000000000001E-4</v>
      </c>
      <c r="O33" s="177">
        <v>3.6000000000000002E-4</v>
      </c>
      <c r="P33" s="177">
        <v>0</v>
      </c>
      <c r="Q33" s="177">
        <v>0</v>
      </c>
      <c r="R33" s="178"/>
      <c r="S33" s="178" t="s">
        <v>138</v>
      </c>
      <c r="T33" s="179" t="s">
        <v>128</v>
      </c>
      <c r="U33" s="155">
        <v>0.16500000000000001</v>
      </c>
      <c r="V33" s="155">
        <v>0.33</v>
      </c>
      <c r="W33" s="155"/>
      <c r="X33" s="155" t="s">
        <v>129</v>
      </c>
      <c r="Y33" s="155" t="s">
        <v>130</v>
      </c>
      <c r="Z33" s="149"/>
      <c r="AA33" s="149"/>
      <c r="AB33" s="149"/>
      <c r="AC33" s="149"/>
      <c r="AD33" s="149"/>
      <c r="AE33" s="149"/>
      <c r="AF33" s="149"/>
      <c r="AG33" s="149" t="s">
        <v>131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33.75" x14ac:dyDescent="0.2">
      <c r="A34" s="174">
        <v>15</v>
      </c>
      <c r="B34" s="175" t="s">
        <v>171</v>
      </c>
      <c r="C34" s="183" t="s">
        <v>172</v>
      </c>
      <c r="D34" s="176" t="s">
        <v>153</v>
      </c>
      <c r="E34" s="177">
        <v>1</v>
      </c>
      <c r="F34" s="178">
        <v>0</v>
      </c>
      <c r="G34" s="178">
        <v>0</v>
      </c>
      <c r="H34" s="178">
        <v>274.74</v>
      </c>
      <c r="I34" s="178">
        <v>274.74</v>
      </c>
      <c r="J34" s="178">
        <v>74.61</v>
      </c>
      <c r="K34" s="178">
        <v>74.61</v>
      </c>
      <c r="L34" s="178">
        <v>21</v>
      </c>
      <c r="M34" s="178">
        <v>422.71350000000001</v>
      </c>
      <c r="N34" s="177">
        <v>1.4999999999999999E-4</v>
      </c>
      <c r="O34" s="177">
        <v>1.4999999999999999E-4</v>
      </c>
      <c r="P34" s="177">
        <v>0</v>
      </c>
      <c r="Q34" s="177">
        <v>0</v>
      </c>
      <c r="R34" s="178"/>
      <c r="S34" s="178" t="s">
        <v>138</v>
      </c>
      <c r="T34" s="179" t="s">
        <v>128</v>
      </c>
      <c r="U34" s="155">
        <v>0.16500000000000001</v>
      </c>
      <c r="V34" s="155">
        <v>0.16500000000000001</v>
      </c>
      <c r="W34" s="155"/>
      <c r="X34" s="155" t="s">
        <v>129</v>
      </c>
      <c r="Y34" s="155" t="s">
        <v>130</v>
      </c>
      <c r="Z34" s="149"/>
      <c r="AA34" s="149"/>
      <c r="AB34" s="149"/>
      <c r="AC34" s="149"/>
      <c r="AD34" s="149"/>
      <c r="AE34" s="149"/>
      <c r="AF34" s="149"/>
      <c r="AG34" s="149" t="s">
        <v>131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x14ac:dyDescent="0.2">
      <c r="A35" s="168">
        <v>16</v>
      </c>
      <c r="B35" s="169" t="s">
        <v>173</v>
      </c>
      <c r="C35" s="182" t="s">
        <v>174</v>
      </c>
      <c r="D35" s="170" t="s">
        <v>136</v>
      </c>
      <c r="E35" s="171">
        <v>5</v>
      </c>
      <c r="F35" s="172">
        <v>0</v>
      </c>
      <c r="G35" s="172">
        <v>0</v>
      </c>
      <c r="H35" s="172">
        <v>0.19</v>
      </c>
      <c r="I35" s="172">
        <v>0.95</v>
      </c>
      <c r="J35" s="172">
        <v>13.15</v>
      </c>
      <c r="K35" s="172">
        <v>65.75</v>
      </c>
      <c r="L35" s="172">
        <v>21</v>
      </c>
      <c r="M35" s="172">
        <v>80.707000000000008</v>
      </c>
      <c r="N35" s="171">
        <v>0</v>
      </c>
      <c r="O35" s="171">
        <v>0</v>
      </c>
      <c r="P35" s="171">
        <v>0</v>
      </c>
      <c r="Q35" s="171">
        <v>0</v>
      </c>
      <c r="R35" s="172"/>
      <c r="S35" s="172" t="s">
        <v>138</v>
      </c>
      <c r="T35" s="173" t="s">
        <v>128</v>
      </c>
      <c r="U35" s="155">
        <v>2.9000000000000001E-2</v>
      </c>
      <c r="V35" s="155">
        <v>0.14500000000000002</v>
      </c>
      <c r="W35" s="155"/>
      <c r="X35" s="155" t="s">
        <v>129</v>
      </c>
      <c r="Y35" s="155" t="s">
        <v>130</v>
      </c>
      <c r="Z35" s="149"/>
      <c r="AA35" s="149"/>
      <c r="AB35" s="149"/>
      <c r="AC35" s="149"/>
      <c r="AD35" s="149"/>
      <c r="AE35" s="149"/>
      <c r="AF35" s="149"/>
      <c r="AG35" s="149" t="s">
        <v>131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2"/>
      <c r="B36" s="153"/>
      <c r="C36" s="246" t="s">
        <v>175</v>
      </c>
      <c r="D36" s="247"/>
      <c r="E36" s="247"/>
      <c r="F36" s="247"/>
      <c r="G36" s="247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9"/>
      <c r="AA36" s="149"/>
      <c r="AB36" s="149"/>
      <c r="AC36" s="149"/>
      <c r="AD36" s="149"/>
      <c r="AE36" s="149"/>
      <c r="AF36" s="149"/>
      <c r="AG36" s="149" t="s">
        <v>133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33.75" x14ac:dyDescent="0.2">
      <c r="A37" s="168">
        <v>17</v>
      </c>
      <c r="B37" s="169" t="s">
        <v>176</v>
      </c>
      <c r="C37" s="182" t="s">
        <v>177</v>
      </c>
      <c r="D37" s="170" t="s">
        <v>178</v>
      </c>
      <c r="E37" s="171">
        <v>1</v>
      </c>
      <c r="F37" s="172">
        <v>0</v>
      </c>
      <c r="G37" s="172">
        <v>0</v>
      </c>
      <c r="H37" s="172">
        <v>0</v>
      </c>
      <c r="I37" s="172">
        <v>0</v>
      </c>
      <c r="J37" s="172">
        <v>2550.0300000000002</v>
      </c>
      <c r="K37" s="172">
        <v>2550.0300000000002</v>
      </c>
      <c r="L37" s="172">
        <v>21</v>
      </c>
      <c r="M37" s="172">
        <v>3085.5363000000002</v>
      </c>
      <c r="N37" s="171">
        <v>0</v>
      </c>
      <c r="O37" s="171">
        <v>0</v>
      </c>
      <c r="P37" s="171">
        <v>0</v>
      </c>
      <c r="Q37" s="171">
        <v>0</v>
      </c>
      <c r="R37" s="172"/>
      <c r="S37" s="172" t="s">
        <v>127</v>
      </c>
      <c r="T37" s="173" t="s">
        <v>128</v>
      </c>
      <c r="U37" s="155">
        <v>0</v>
      </c>
      <c r="V37" s="155">
        <v>0</v>
      </c>
      <c r="W37" s="155"/>
      <c r="X37" s="155" t="s">
        <v>129</v>
      </c>
      <c r="Y37" s="155" t="s">
        <v>130</v>
      </c>
      <c r="Z37" s="149"/>
      <c r="AA37" s="149"/>
      <c r="AB37" s="149"/>
      <c r="AC37" s="149"/>
      <c r="AD37" s="149"/>
      <c r="AE37" s="149"/>
      <c r="AF37" s="149"/>
      <c r="AG37" s="149" t="s">
        <v>131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2"/>
      <c r="B38" s="153"/>
      <c r="C38" s="246" t="s">
        <v>179</v>
      </c>
      <c r="D38" s="247"/>
      <c r="E38" s="247"/>
      <c r="F38" s="247"/>
      <c r="G38" s="247"/>
      <c r="H38" s="155"/>
      <c r="I38" s="155"/>
      <c r="J38" s="155"/>
      <c r="K38" s="155"/>
      <c r="L38" s="155"/>
      <c r="M38" s="155"/>
      <c r="N38" s="154"/>
      <c r="O38" s="154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9"/>
      <c r="AA38" s="149"/>
      <c r="AB38" s="149"/>
      <c r="AC38" s="149"/>
      <c r="AD38" s="149"/>
      <c r="AE38" s="149"/>
      <c r="AF38" s="149"/>
      <c r="AG38" s="149" t="s">
        <v>133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74">
        <v>18</v>
      </c>
      <c r="B39" s="175" t="s">
        <v>180</v>
      </c>
      <c r="C39" s="183" t="s">
        <v>181</v>
      </c>
      <c r="D39" s="176" t="s">
        <v>153</v>
      </c>
      <c r="E39" s="177">
        <v>1</v>
      </c>
      <c r="F39" s="178">
        <v>0</v>
      </c>
      <c r="G39" s="178">
        <v>0</v>
      </c>
      <c r="H39" s="178">
        <v>16065.2</v>
      </c>
      <c r="I39" s="178">
        <v>16065.2</v>
      </c>
      <c r="J39" s="178">
        <v>382.5</v>
      </c>
      <c r="K39" s="178">
        <v>382.5</v>
      </c>
      <c r="L39" s="178">
        <v>21</v>
      </c>
      <c r="M39" s="178">
        <v>19901.717000000001</v>
      </c>
      <c r="N39" s="177">
        <v>1E-3</v>
      </c>
      <c r="O39" s="177">
        <v>1E-3</v>
      </c>
      <c r="P39" s="177">
        <v>0</v>
      </c>
      <c r="Q39" s="177">
        <v>0</v>
      </c>
      <c r="R39" s="178"/>
      <c r="S39" s="178" t="s">
        <v>127</v>
      </c>
      <c r="T39" s="179" t="s">
        <v>128</v>
      </c>
      <c r="U39" s="155">
        <v>0.20699999999999999</v>
      </c>
      <c r="V39" s="155">
        <v>0.20699999999999999</v>
      </c>
      <c r="W39" s="155"/>
      <c r="X39" s="155" t="s">
        <v>129</v>
      </c>
      <c r="Y39" s="155" t="s">
        <v>130</v>
      </c>
      <c r="Z39" s="149"/>
      <c r="AA39" s="149"/>
      <c r="AB39" s="149"/>
      <c r="AC39" s="149"/>
      <c r="AD39" s="149"/>
      <c r="AE39" s="149"/>
      <c r="AF39" s="149"/>
      <c r="AG39" s="149" t="s">
        <v>131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x14ac:dyDescent="0.2">
      <c r="A40" s="174">
        <v>19</v>
      </c>
      <c r="B40" s="175" t="s">
        <v>182</v>
      </c>
      <c r="C40" s="183" t="s">
        <v>183</v>
      </c>
      <c r="D40" s="176" t="s">
        <v>178</v>
      </c>
      <c r="E40" s="177">
        <v>1</v>
      </c>
      <c r="F40" s="178">
        <v>0</v>
      </c>
      <c r="G40" s="178">
        <v>0</v>
      </c>
      <c r="H40" s="178">
        <v>2125.0300000000002</v>
      </c>
      <c r="I40" s="178">
        <v>2125.0300000000002</v>
      </c>
      <c r="J40" s="178">
        <v>297.5</v>
      </c>
      <c r="K40" s="178">
        <v>297.5</v>
      </c>
      <c r="L40" s="178">
        <v>21</v>
      </c>
      <c r="M40" s="178">
        <v>2931.2613000000001</v>
      </c>
      <c r="N40" s="177">
        <v>0</v>
      </c>
      <c r="O40" s="177">
        <v>0</v>
      </c>
      <c r="P40" s="177">
        <v>0</v>
      </c>
      <c r="Q40" s="177">
        <v>0</v>
      </c>
      <c r="R40" s="178"/>
      <c r="S40" s="178" t="s">
        <v>127</v>
      </c>
      <c r="T40" s="179" t="s">
        <v>128</v>
      </c>
      <c r="U40" s="155">
        <v>0</v>
      </c>
      <c r="V40" s="155">
        <v>0</v>
      </c>
      <c r="W40" s="155"/>
      <c r="X40" s="155" t="s">
        <v>129</v>
      </c>
      <c r="Y40" s="155" t="s">
        <v>130</v>
      </c>
      <c r="Z40" s="149"/>
      <c r="AA40" s="149"/>
      <c r="AB40" s="149"/>
      <c r="AC40" s="149"/>
      <c r="AD40" s="149"/>
      <c r="AE40" s="149"/>
      <c r="AF40" s="149"/>
      <c r="AG40" s="149" t="s">
        <v>131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74">
        <v>20</v>
      </c>
      <c r="B41" s="175" t="s">
        <v>184</v>
      </c>
      <c r="C41" s="183" t="s">
        <v>185</v>
      </c>
      <c r="D41" s="176" t="s">
        <v>178</v>
      </c>
      <c r="E41" s="177">
        <v>1</v>
      </c>
      <c r="F41" s="178">
        <v>0</v>
      </c>
      <c r="G41" s="178">
        <v>0</v>
      </c>
      <c r="H41" s="178">
        <v>1530.02</v>
      </c>
      <c r="I41" s="178">
        <v>1530.02</v>
      </c>
      <c r="J41" s="178">
        <v>297.5</v>
      </c>
      <c r="K41" s="178">
        <v>297.5</v>
      </c>
      <c r="L41" s="178">
        <v>21</v>
      </c>
      <c r="M41" s="178">
        <v>2211.2991999999999</v>
      </c>
      <c r="N41" s="177">
        <v>0</v>
      </c>
      <c r="O41" s="177">
        <v>0</v>
      </c>
      <c r="P41" s="177">
        <v>0</v>
      </c>
      <c r="Q41" s="177">
        <v>0</v>
      </c>
      <c r="R41" s="178"/>
      <c r="S41" s="178" t="s">
        <v>127</v>
      </c>
      <c r="T41" s="179" t="s">
        <v>128</v>
      </c>
      <c r="U41" s="155">
        <v>0</v>
      </c>
      <c r="V41" s="155">
        <v>0</v>
      </c>
      <c r="W41" s="155"/>
      <c r="X41" s="155" t="s">
        <v>129</v>
      </c>
      <c r="Y41" s="155" t="s">
        <v>130</v>
      </c>
      <c r="Z41" s="149"/>
      <c r="AA41" s="149"/>
      <c r="AB41" s="149"/>
      <c r="AC41" s="149"/>
      <c r="AD41" s="149"/>
      <c r="AE41" s="149"/>
      <c r="AF41" s="149"/>
      <c r="AG41" s="149" t="s">
        <v>131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33.75" x14ac:dyDescent="0.2">
      <c r="A42" s="168">
        <v>21</v>
      </c>
      <c r="B42" s="169" t="s">
        <v>186</v>
      </c>
      <c r="C42" s="182" t="s">
        <v>187</v>
      </c>
      <c r="D42" s="170" t="s">
        <v>178</v>
      </c>
      <c r="E42" s="171">
        <v>1</v>
      </c>
      <c r="F42" s="172">
        <v>0</v>
      </c>
      <c r="G42" s="172">
        <v>0</v>
      </c>
      <c r="H42" s="172">
        <v>2762.53</v>
      </c>
      <c r="I42" s="172">
        <v>2762.53</v>
      </c>
      <c r="J42" s="172">
        <v>280.5</v>
      </c>
      <c r="K42" s="172">
        <v>280.5</v>
      </c>
      <c r="L42" s="172">
        <v>21</v>
      </c>
      <c r="M42" s="172">
        <v>3682.0663000000004</v>
      </c>
      <c r="N42" s="171">
        <v>0</v>
      </c>
      <c r="O42" s="171">
        <v>0</v>
      </c>
      <c r="P42" s="171">
        <v>0</v>
      </c>
      <c r="Q42" s="171">
        <v>0</v>
      </c>
      <c r="R42" s="172"/>
      <c r="S42" s="172" t="s">
        <v>127</v>
      </c>
      <c r="T42" s="173" t="s">
        <v>128</v>
      </c>
      <c r="U42" s="155">
        <v>0</v>
      </c>
      <c r="V42" s="155">
        <v>0</v>
      </c>
      <c r="W42" s="155"/>
      <c r="X42" s="155" t="s">
        <v>129</v>
      </c>
      <c r="Y42" s="155" t="s">
        <v>130</v>
      </c>
      <c r="Z42" s="149"/>
      <c r="AA42" s="149"/>
      <c r="AB42" s="149"/>
      <c r="AC42" s="149"/>
      <c r="AD42" s="149"/>
      <c r="AE42" s="149"/>
      <c r="AF42" s="149"/>
      <c r="AG42" s="149" t="s">
        <v>131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52"/>
      <c r="B43" s="153"/>
      <c r="C43" s="246" t="s">
        <v>188</v>
      </c>
      <c r="D43" s="247"/>
      <c r="E43" s="247"/>
      <c r="F43" s="247"/>
      <c r="G43" s="247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9"/>
      <c r="AA43" s="149"/>
      <c r="AB43" s="149"/>
      <c r="AC43" s="149"/>
      <c r="AD43" s="149"/>
      <c r="AE43" s="149"/>
      <c r="AF43" s="149"/>
      <c r="AG43" s="149" t="s">
        <v>133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80" t="str">
        <f>C43</f>
        <v>Potrubní oddělovač, ochrana dle ČSN EN 1717 do rizikové třídy 3 (CA), voda do 65°C, PN 10, DN20, 3/4"</v>
      </c>
      <c r="BB43" s="149"/>
      <c r="BC43" s="149"/>
      <c r="BD43" s="149"/>
      <c r="BE43" s="149"/>
      <c r="BF43" s="149"/>
      <c r="BG43" s="149"/>
      <c r="BH43" s="149"/>
    </row>
    <row r="44" spans="1:60" ht="22.5" x14ac:dyDescent="0.2">
      <c r="A44" s="174">
        <v>22</v>
      </c>
      <c r="B44" s="175" t="s">
        <v>189</v>
      </c>
      <c r="C44" s="183" t="s">
        <v>190</v>
      </c>
      <c r="D44" s="176" t="s">
        <v>0</v>
      </c>
      <c r="E44" s="177">
        <v>344.68</v>
      </c>
      <c r="F44" s="178">
        <v>0</v>
      </c>
      <c r="G44" s="178">
        <v>0</v>
      </c>
      <c r="H44" s="178">
        <v>0</v>
      </c>
      <c r="I44" s="178">
        <v>0</v>
      </c>
      <c r="J44" s="178">
        <v>1.19</v>
      </c>
      <c r="K44" s="178">
        <v>410.16919999999999</v>
      </c>
      <c r="L44" s="178">
        <v>21</v>
      </c>
      <c r="M44" s="178">
        <v>496.3057</v>
      </c>
      <c r="N44" s="177">
        <v>0</v>
      </c>
      <c r="O44" s="177">
        <v>0</v>
      </c>
      <c r="P44" s="177">
        <v>0</v>
      </c>
      <c r="Q44" s="177">
        <v>0</v>
      </c>
      <c r="R44" s="178"/>
      <c r="S44" s="178" t="s">
        <v>138</v>
      </c>
      <c r="T44" s="179" t="s">
        <v>128</v>
      </c>
      <c r="U44" s="155">
        <v>0</v>
      </c>
      <c r="V44" s="155">
        <v>0</v>
      </c>
      <c r="W44" s="155"/>
      <c r="X44" s="155" t="s">
        <v>129</v>
      </c>
      <c r="Y44" s="155" t="s">
        <v>130</v>
      </c>
      <c r="Z44" s="149"/>
      <c r="AA44" s="149"/>
      <c r="AB44" s="149"/>
      <c r="AC44" s="149"/>
      <c r="AD44" s="149"/>
      <c r="AE44" s="149"/>
      <c r="AF44" s="149"/>
      <c r="AG44" s="149" t="s">
        <v>158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2" t="s">
        <v>122</v>
      </c>
      <c r="B45" s="163" t="s">
        <v>73</v>
      </c>
      <c r="C45" s="181" t="s">
        <v>74</v>
      </c>
      <c r="D45" s="164"/>
      <c r="E45" s="165"/>
      <c r="F45" s="166"/>
      <c r="G45" s="166">
        <v>0</v>
      </c>
      <c r="H45" s="166"/>
      <c r="I45" s="166">
        <v>44083.26</v>
      </c>
      <c r="J45" s="166"/>
      <c r="K45" s="166">
        <v>10059.85</v>
      </c>
      <c r="L45" s="166"/>
      <c r="M45" s="166"/>
      <c r="N45" s="165"/>
      <c r="O45" s="165"/>
      <c r="P45" s="165"/>
      <c r="Q45" s="165"/>
      <c r="R45" s="166"/>
      <c r="S45" s="166"/>
      <c r="T45" s="167"/>
      <c r="U45" s="161"/>
      <c r="V45" s="161"/>
      <c r="W45" s="161"/>
      <c r="X45" s="161"/>
      <c r="Y45" s="161"/>
      <c r="AG45" t="s">
        <v>123</v>
      </c>
    </row>
    <row r="46" spans="1:60" ht="22.5" x14ac:dyDescent="0.2">
      <c r="A46" s="168">
        <v>23</v>
      </c>
      <c r="B46" s="169" t="s">
        <v>191</v>
      </c>
      <c r="C46" s="182" t="s">
        <v>192</v>
      </c>
      <c r="D46" s="170" t="s">
        <v>136</v>
      </c>
      <c r="E46" s="171">
        <v>1</v>
      </c>
      <c r="F46" s="172">
        <v>0</v>
      </c>
      <c r="G46" s="172">
        <v>0</v>
      </c>
      <c r="H46" s="172">
        <v>163.76</v>
      </c>
      <c r="I46" s="172">
        <v>163.76</v>
      </c>
      <c r="J46" s="172">
        <v>259.11</v>
      </c>
      <c r="K46" s="172">
        <v>259.11</v>
      </c>
      <c r="L46" s="172">
        <v>21</v>
      </c>
      <c r="M46" s="172">
        <v>511.67270000000002</v>
      </c>
      <c r="N46" s="171">
        <v>5.0899999999999999E-3</v>
      </c>
      <c r="O46" s="171">
        <v>5.0899999999999999E-3</v>
      </c>
      <c r="P46" s="171">
        <v>0</v>
      </c>
      <c r="Q46" s="171">
        <v>0</v>
      </c>
      <c r="R46" s="172"/>
      <c r="S46" s="172" t="s">
        <v>138</v>
      </c>
      <c r="T46" s="173" t="s">
        <v>128</v>
      </c>
      <c r="U46" s="155">
        <v>0.53100000000000003</v>
      </c>
      <c r="V46" s="155">
        <v>0.53100000000000003</v>
      </c>
      <c r="W46" s="155"/>
      <c r="X46" s="155" t="s">
        <v>129</v>
      </c>
      <c r="Y46" s="155" t="s">
        <v>130</v>
      </c>
      <c r="Z46" s="149"/>
      <c r="AA46" s="149"/>
      <c r="AB46" s="149"/>
      <c r="AC46" s="149"/>
      <c r="AD46" s="149"/>
      <c r="AE46" s="149"/>
      <c r="AF46" s="149"/>
      <c r="AG46" s="149" t="s">
        <v>131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2"/>
      <c r="B47" s="153"/>
      <c r="C47" s="246" t="s">
        <v>193</v>
      </c>
      <c r="D47" s="247"/>
      <c r="E47" s="247"/>
      <c r="F47" s="247"/>
      <c r="G47" s="247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9"/>
      <c r="AA47" s="149"/>
      <c r="AB47" s="149"/>
      <c r="AC47" s="149"/>
      <c r="AD47" s="149"/>
      <c r="AE47" s="149"/>
      <c r="AF47" s="149"/>
      <c r="AG47" s="149" t="s">
        <v>133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2" x14ac:dyDescent="0.2">
      <c r="A48" s="152"/>
      <c r="B48" s="153"/>
      <c r="C48" s="248" t="s">
        <v>132</v>
      </c>
      <c r="D48" s="249"/>
      <c r="E48" s="249"/>
      <c r="F48" s="249"/>
      <c r="G48" s="249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9"/>
      <c r="AA48" s="149"/>
      <c r="AB48" s="149"/>
      <c r="AC48" s="149"/>
      <c r="AD48" s="149"/>
      <c r="AE48" s="149"/>
      <c r="AF48" s="149"/>
      <c r="AG48" s="149" t="s">
        <v>133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x14ac:dyDescent="0.2">
      <c r="A49" s="168">
        <v>24</v>
      </c>
      <c r="B49" s="169" t="s">
        <v>194</v>
      </c>
      <c r="C49" s="182" t="s">
        <v>195</v>
      </c>
      <c r="D49" s="170" t="s">
        <v>136</v>
      </c>
      <c r="E49" s="171">
        <v>2</v>
      </c>
      <c r="F49" s="172">
        <v>0</v>
      </c>
      <c r="G49" s="172">
        <v>0</v>
      </c>
      <c r="H49" s="172">
        <v>196</v>
      </c>
      <c r="I49" s="172">
        <v>392</v>
      </c>
      <c r="J49" s="172">
        <v>370.96</v>
      </c>
      <c r="K49" s="172">
        <v>741.92</v>
      </c>
      <c r="L49" s="172">
        <v>21</v>
      </c>
      <c r="M49" s="172">
        <v>1372.0432000000001</v>
      </c>
      <c r="N49" s="171">
        <v>1.455E-2</v>
      </c>
      <c r="O49" s="171">
        <v>2.9100000000000001E-2</v>
      </c>
      <c r="P49" s="171">
        <v>0</v>
      </c>
      <c r="Q49" s="171">
        <v>0</v>
      </c>
      <c r="R49" s="172"/>
      <c r="S49" s="172" t="s">
        <v>138</v>
      </c>
      <c r="T49" s="173" t="s">
        <v>128</v>
      </c>
      <c r="U49" s="155">
        <v>0.78400000000000003</v>
      </c>
      <c r="V49" s="155">
        <v>1.5680000000000001</v>
      </c>
      <c r="W49" s="155"/>
      <c r="X49" s="155" t="s">
        <v>129</v>
      </c>
      <c r="Y49" s="155" t="s">
        <v>130</v>
      </c>
      <c r="Z49" s="149"/>
      <c r="AA49" s="149"/>
      <c r="AB49" s="149"/>
      <c r="AC49" s="149"/>
      <c r="AD49" s="149"/>
      <c r="AE49" s="149"/>
      <c r="AF49" s="149"/>
      <c r="AG49" s="149" t="s">
        <v>131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2"/>
      <c r="B50" s="153"/>
      <c r="C50" s="246" t="s">
        <v>193</v>
      </c>
      <c r="D50" s="247"/>
      <c r="E50" s="247"/>
      <c r="F50" s="247"/>
      <c r="G50" s="247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9"/>
      <c r="AA50" s="149"/>
      <c r="AB50" s="149"/>
      <c r="AC50" s="149"/>
      <c r="AD50" s="149"/>
      <c r="AE50" s="149"/>
      <c r="AF50" s="149"/>
      <c r="AG50" s="149" t="s">
        <v>133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2"/>
      <c r="B51" s="153"/>
      <c r="C51" s="248" t="s">
        <v>132</v>
      </c>
      <c r="D51" s="249"/>
      <c r="E51" s="249"/>
      <c r="F51" s="249"/>
      <c r="G51" s="249"/>
      <c r="H51" s="155"/>
      <c r="I51" s="155"/>
      <c r="J51" s="155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49"/>
      <c r="AA51" s="149"/>
      <c r="AB51" s="149"/>
      <c r="AC51" s="149"/>
      <c r="AD51" s="149"/>
      <c r="AE51" s="149"/>
      <c r="AF51" s="149"/>
      <c r="AG51" s="149" t="s">
        <v>133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x14ac:dyDescent="0.2">
      <c r="A52" s="174">
        <v>25</v>
      </c>
      <c r="B52" s="175" t="s">
        <v>196</v>
      </c>
      <c r="C52" s="183" t="s">
        <v>197</v>
      </c>
      <c r="D52" s="176" t="s">
        <v>136</v>
      </c>
      <c r="E52" s="177">
        <v>10</v>
      </c>
      <c r="F52" s="178">
        <v>0</v>
      </c>
      <c r="G52" s="178">
        <v>0</v>
      </c>
      <c r="H52" s="178">
        <v>28.71</v>
      </c>
      <c r="I52" s="178">
        <v>287.10000000000002</v>
      </c>
      <c r="J52" s="178">
        <v>11.49</v>
      </c>
      <c r="K52" s="178">
        <v>114.9</v>
      </c>
      <c r="L52" s="178">
        <v>21</v>
      </c>
      <c r="M52" s="178">
        <v>486.42</v>
      </c>
      <c r="N52" s="177">
        <v>1.1E-4</v>
      </c>
      <c r="O52" s="177">
        <v>1.1000000000000001E-3</v>
      </c>
      <c r="P52" s="177">
        <v>2.15E-3</v>
      </c>
      <c r="Q52" s="177">
        <v>2.1499999999999998E-2</v>
      </c>
      <c r="R52" s="178"/>
      <c r="S52" s="178" t="s">
        <v>138</v>
      </c>
      <c r="T52" s="179" t="s">
        <v>128</v>
      </c>
      <c r="U52" s="155">
        <v>0.03</v>
      </c>
      <c r="V52" s="155">
        <v>0.3</v>
      </c>
      <c r="W52" s="155"/>
      <c r="X52" s="155" t="s">
        <v>129</v>
      </c>
      <c r="Y52" s="155" t="s">
        <v>130</v>
      </c>
      <c r="Z52" s="149"/>
      <c r="AA52" s="149"/>
      <c r="AB52" s="149"/>
      <c r="AC52" s="149"/>
      <c r="AD52" s="149"/>
      <c r="AE52" s="149"/>
      <c r="AF52" s="149"/>
      <c r="AG52" s="149" t="s">
        <v>131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x14ac:dyDescent="0.2">
      <c r="A53" s="174">
        <v>26</v>
      </c>
      <c r="B53" s="175" t="s">
        <v>198</v>
      </c>
      <c r="C53" s="183" t="s">
        <v>199</v>
      </c>
      <c r="D53" s="176" t="s">
        <v>136</v>
      </c>
      <c r="E53" s="177">
        <v>5</v>
      </c>
      <c r="F53" s="178">
        <v>0</v>
      </c>
      <c r="G53" s="178">
        <v>0</v>
      </c>
      <c r="H53" s="178">
        <v>98.94</v>
      </c>
      <c r="I53" s="178">
        <v>494.7</v>
      </c>
      <c r="J53" s="178">
        <v>17.079999999999998</v>
      </c>
      <c r="K53" s="178">
        <v>85.399999999999991</v>
      </c>
      <c r="L53" s="178">
        <v>21</v>
      </c>
      <c r="M53" s="178">
        <v>701.92100000000005</v>
      </c>
      <c r="N53" s="177">
        <v>3.8999999999999999E-4</v>
      </c>
      <c r="O53" s="177">
        <v>1.9499999999999999E-3</v>
      </c>
      <c r="P53" s="177">
        <v>3.4199999999999999E-3</v>
      </c>
      <c r="Q53" s="177">
        <v>1.7100000000000001E-2</v>
      </c>
      <c r="R53" s="178"/>
      <c r="S53" s="178" t="s">
        <v>138</v>
      </c>
      <c r="T53" s="179" t="s">
        <v>128</v>
      </c>
      <c r="U53" s="155">
        <v>4.3999999999999997E-2</v>
      </c>
      <c r="V53" s="155">
        <v>0.21999999999999997</v>
      </c>
      <c r="W53" s="155"/>
      <c r="X53" s="155" t="s">
        <v>129</v>
      </c>
      <c r="Y53" s="155" t="s">
        <v>130</v>
      </c>
      <c r="Z53" s="149"/>
      <c r="AA53" s="149"/>
      <c r="AB53" s="149"/>
      <c r="AC53" s="149"/>
      <c r="AD53" s="149"/>
      <c r="AE53" s="149"/>
      <c r="AF53" s="149"/>
      <c r="AG53" s="149" t="s">
        <v>131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x14ac:dyDescent="0.2">
      <c r="A54" s="174">
        <v>27</v>
      </c>
      <c r="B54" s="175" t="s">
        <v>200</v>
      </c>
      <c r="C54" s="183" t="s">
        <v>201</v>
      </c>
      <c r="D54" s="176" t="s">
        <v>136</v>
      </c>
      <c r="E54" s="177">
        <v>2</v>
      </c>
      <c r="F54" s="178">
        <v>0</v>
      </c>
      <c r="G54" s="178">
        <v>0</v>
      </c>
      <c r="H54" s="178">
        <v>98.84</v>
      </c>
      <c r="I54" s="178">
        <v>197.68</v>
      </c>
      <c r="J54" s="178">
        <v>20.16</v>
      </c>
      <c r="K54" s="178">
        <v>40.32</v>
      </c>
      <c r="L54" s="178">
        <v>21</v>
      </c>
      <c r="M54" s="178">
        <v>287.98</v>
      </c>
      <c r="N54" s="177">
        <v>3.8999999999999999E-4</v>
      </c>
      <c r="O54" s="177">
        <v>7.7999999999999999E-4</v>
      </c>
      <c r="P54" s="177">
        <v>8.2799999999999992E-3</v>
      </c>
      <c r="Q54" s="177">
        <v>1.6559999999999998E-2</v>
      </c>
      <c r="R54" s="178"/>
      <c r="S54" s="178" t="s">
        <v>138</v>
      </c>
      <c r="T54" s="179" t="s">
        <v>128</v>
      </c>
      <c r="U54" s="155">
        <v>5.1999999999999998E-2</v>
      </c>
      <c r="V54" s="155">
        <v>0.104</v>
      </c>
      <c r="W54" s="155"/>
      <c r="X54" s="155" t="s">
        <v>129</v>
      </c>
      <c r="Y54" s="155" t="s">
        <v>130</v>
      </c>
      <c r="Z54" s="149"/>
      <c r="AA54" s="149"/>
      <c r="AB54" s="149"/>
      <c r="AC54" s="149"/>
      <c r="AD54" s="149"/>
      <c r="AE54" s="149"/>
      <c r="AF54" s="149"/>
      <c r="AG54" s="149" t="s">
        <v>131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ht="22.5" x14ac:dyDescent="0.2">
      <c r="A55" s="168">
        <v>28</v>
      </c>
      <c r="B55" s="169" t="s">
        <v>202</v>
      </c>
      <c r="C55" s="182" t="s">
        <v>203</v>
      </c>
      <c r="D55" s="170" t="s">
        <v>136</v>
      </c>
      <c r="E55" s="171">
        <v>5</v>
      </c>
      <c r="F55" s="172">
        <v>0</v>
      </c>
      <c r="G55" s="172">
        <v>0</v>
      </c>
      <c r="H55" s="172">
        <v>355.75</v>
      </c>
      <c r="I55" s="172">
        <v>1778.75</v>
      </c>
      <c r="J55" s="172">
        <v>250.31</v>
      </c>
      <c r="K55" s="172">
        <v>1251.55</v>
      </c>
      <c r="L55" s="172">
        <v>21</v>
      </c>
      <c r="M55" s="172">
        <v>3666.663</v>
      </c>
      <c r="N55" s="171">
        <v>8.0599999999999995E-3</v>
      </c>
      <c r="O55" s="171">
        <v>4.0299999999999996E-2</v>
      </c>
      <c r="P55" s="171">
        <v>0</v>
      </c>
      <c r="Q55" s="171">
        <v>0</v>
      </c>
      <c r="R55" s="172"/>
      <c r="S55" s="172" t="s">
        <v>138</v>
      </c>
      <c r="T55" s="173" t="s">
        <v>128</v>
      </c>
      <c r="U55" s="155">
        <v>0.53700000000000003</v>
      </c>
      <c r="V55" s="155">
        <v>2.6850000000000001</v>
      </c>
      <c r="W55" s="155"/>
      <c r="X55" s="155" t="s">
        <v>129</v>
      </c>
      <c r="Y55" s="155" t="s">
        <v>130</v>
      </c>
      <c r="Z55" s="149"/>
      <c r="AA55" s="149"/>
      <c r="AB55" s="149"/>
      <c r="AC55" s="149"/>
      <c r="AD55" s="149"/>
      <c r="AE55" s="149"/>
      <c r="AF55" s="149"/>
      <c r="AG55" s="149" t="s">
        <v>131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2"/>
      <c r="B56" s="153"/>
      <c r="C56" s="246" t="s">
        <v>193</v>
      </c>
      <c r="D56" s="247"/>
      <c r="E56" s="247"/>
      <c r="F56" s="247"/>
      <c r="G56" s="247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9"/>
      <c r="AA56" s="149"/>
      <c r="AB56" s="149"/>
      <c r="AC56" s="149"/>
      <c r="AD56" s="149"/>
      <c r="AE56" s="149"/>
      <c r="AF56" s="149"/>
      <c r="AG56" s="149" t="s">
        <v>133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2" x14ac:dyDescent="0.2">
      <c r="A57" s="152"/>
      <c r="B57" s="153"/>
      <c r="C57" s="248" t="s">
        <v>132</v>
      </c>
      <c r="D57" s="249"/>
      <c r="E57" s="249"/>
      <c r="F57" s="249"/>
      <c r="G57" s="249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9"/>
      <c r="AA57" s="149"/>
      <c r="AB57" s="149"/>
      <c r="AC57" s="149"/>
      <c r="AD57" s="149"/>
      <c r="AE57" s="149"/>
      <c r="AF57" s="149"/>
      <c r="AG57" s="149" t="s">
        <v>133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x14ac:dyDescent="0.2">
      <c r="A58" s="174">
        <v>29</v>
      </c>
      <c r="B58" s="175" t="s">
        <v>204</v>
      </c>
      <c r="C58" s="183" t="s">
        <v>205</v>
      </c>
      <c r="D58" s="176" t="s">
        <v>153</v>
      </c>
      <c r="E58" s="177">
        <v>2</v>
      </c>
      <c r="F58" s="178">
        <v>0</v>
      </c>
      <c r="G58" s="178">
        <v>0</v>
      </c>
      <c r="H58" s="178">
        <v>0</v>
      </c>
      <c r="I58" s="178">
        <v>0</v>
      </c>
      <c r="J58" s="178">
        <v>209.52</v>
      </c>
      <c r="K58" s="178">
        <v>419.04</v>
      </c>
      <c r="L58" s="178">
        <v>21</v>
      </c>
      <c r="M58" s="178">
        <v>507.03840000000002</v>
      </c>
      <c r="N58" s="177">
        <v>0</v>
      </c>
      <c r="O58" s="177">
        <v>0</v>
      </c>
      <c r="P58" s="177">
        <v>0</v>
      </c>
      <c r="Q58" s="177">
        <v>0</v>
      </c>
      <c r="R58" s="178"/>
      <c r="S58" s="178" t="s">
        <v>138</v>
      </c>
      <c r="T58" s="179" t="s">
        <v>128</v>
      </c>
      <c r="U58" s="155">
        <v>0.42399999999999999</v>
      </c>
      <c r="V58" s="155">
        <v>0.84799999999999998</v>
      </c>
      <c r="W58" s="155"/>
      <c r="X58" s="155" t="s">
        <v>129</v>
      </c>
      <c r="Y58" s="155" t="s">
        <v>130</v>
      </c>
      <c r="Z58" s="149"/>
      <c r="AA58" s="149"/>
      <c r="AB58" s="149"/>
      <c r="AC58" s="149"/>
      <c r="AD58" s="149"/>
      <c r="AE58" s="149"/>
      <c r="AF58" s="149"/>
      <c r="AG58" s="149" t="s">
        <v>131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33.75" x14ac:dyDescent="0.2">
      <c r="A59" s="174">
        <v>30</v>
      </c>
      <c r="B59" s="175" t="s">
        <v>206</v>
      </c>
      <c r="C59" s="183" t="s">
        <v>207</v>
      </c>
      <c r="D59" s="176" t="s">
        <v>153</v>
      </c>
      <c r="E59" s="177">
        <v>1</v>
      </c>
      <c r="F59" s="178">
        <v>0</v>
      </c>
      <c r="G59" s="178">
        <v>0</v>
      </c>
      <c r="H59" s="178">
        <v>0</v>
      </c>
      <c r="I59" s="178">
        <v>0</v>
      </c>
      <c r="J59" s="178">
        <v>31.62</v>
      </c>
      <c r="K59" s="178">
        <v>31.62</v>
      </c>
      <c r="L59" s="178">
        <v>21</v>
      </c>
      <c r="M59" s="178">
        <v>38.260200000000005</v>
      </c>
      <c r="N59" s="177">
        <v>0</v>
      </c>
      <c r="O59" s="177">
        <v>0</v>
      </c>
      <c r="P59" s="177">
        <v>0</v>
      </c>
      <c r="Q59" s="177">
        <v>0</v>
      </c>
      <c r="R59" s="178"/>
      <c r="S59" s="178" t="s">
        <v>138</v>
      </c>
      <c r="T59" s="179" t="s">
        <v>128</v>
      </c>
      <c r="U59" s="155">
        <v>6.4000000000000001E-2</v>
      </c>
      <c r="V59" s="155">
        <v>6.4000000000000001E-2</v>
      </c>
      <c r="W59" s="155"/>
      <c r="X59" s="155" t="s">
        <v>129</v>
      </c>
      <c r="Y59" s="155" t="s">
        <v>130</v>
      </c>
      <c r="Z59" s="149"/>
      <c r="AA59" s="149"/>
      <c r="AB59" s="149"/>
      <c r="AC59" s="149"/>
      <c r="AD59" s="149"/>
      <c r="AE59" s="149"/>
      <c r="AF59" s="149"/>
      <c r="AG59" s="149" t="s">
        <v>131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x14ac:dyDescent="0.2">
      <c r="A60" s="174">
        <v>31</v>
      </c>
      <c r="B60" s="175" t="s">
        <v>208</v>
      </c>
      <c r="C60" s="183" t="s">
        <v>209</v>
      </c>
      <c r="D60" s="176" t="s">
        <v>136</v>
      </c>
      <c r="E60" s="177">
        <v>9.5</v>
      </c>
      <c r="F60" s="178">
        <v>0</v>
      </c>
      <c r="G60" s="178">
        <v>0</v>
      </c>
      <c r="H60" s="178">
        <v>0</v>
      </c>
      <c r="I60" s="178">
        <v>0</v>
      </c>
      <c r="J60" s="178">
        <v>28.05</v>
      </c>
      <c r="K60" s="178">
        <v>266.47500000000002</v>
      </c>
      <c r="L60" s="178">
        <v>21</v>
      </c>
      <c r="M60" s="178">
        <v>322.44080000000002</v>
      </c>
      <c r="N60" s="177">
        <v>0</v>
      </c>
      <c r="O60" s="177">
        <v>0</v>
      </c>
      <c r="P60" s="177">
        <v>0</v>
      </c>
      <c r="Q60" s="177">
        <v>0</v>
      </c>
      <c r="R60" s="178"/>
      <c r="S60" s="178" t="s">
        <v>138</v>
      </c>
      <c r="T60" s="179" t="s">
        <v>128</v>
      </c>
      <c r="U60" s="155">
        <v>6.2E-2</v>
      </c>
      <c r="V60" s="155">
        <v>0.58899999999999997</v>
      </c>
      <c r="W60" s="155"/>
      <c r="X60" s="155" t="s">
        <v>129</v>
      </c>
      <c r="Y60" s="155" t="s">
        <v>130</v>
      </c>
      <c r="Z60" s="149"/>
      <c r="AA60" s="149"/>
      <c r="AB60" s="149"/>
      <c r="AC60" s="149"/>
      <c r="AD60" s="149"/>
      <c r="AE60" s="149"/>
      <c r="AF60" s="149"/>
      <c r="AG60" s="149" t="s">
        <v>131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x14ac:dyDescent="0.2">
      <c r="A61" s="174">
        <v>32</v>
      </c>
      <c r="B61" s="175" t="s">
        <v>210</v>
      </c>
      <c r="C61" s="183" t="s">
        <v>211</v>
      </c>
      <c r="D61" s="176" t="s">
        <v>153</v>
      </c>
      <c r="E61" s="177">
        <v>1</v>
      </c>
      <c r="F61" s="178">
        <v>0</v>
      </c>
      <c r="G61" s="178">
        <v>0</v>
      </c>
      <c r="H61" s="178">
        <v>296.95</v>
      </c>
      <c r="I61" s="178">
        <v>296.95</v>
      </c>
      <c r="J61" s="178">
        <v>77.05</v>
      </c>
      <c r="K61" s="178">
        <v>77.05</v>
      </c>
      <c r="L61" s="178">
        <v>21</v>
      </c>
      <c r="M61" s="178">
        <v>452.54</v>
      </c>
      <c r="N61" s="177">
        <v>2.0000000000000001E-4</v>
      </c>
      <c r="O61" s="177">
        <v>2.0000000000000001E-4</v>
      </c>
      <c r="P61" s="177">
        <v>0</v>
      </c>
      <c r="Q61" s="177">
        <v>0</v>
      </c>
      <c r="R61" s="178"/>
      <c r="S61" s="178" t="s">
        <v>138</v>
      </c>
      <c r="T61" s="179" t="s">
        <v>128</v>
      </c>
      <c r="U61" s="155">
        <v>0.14499999999999999</v>
      </c>
      <c r="V61" s="155">
        <v>0.14499999999999999</v>
      </c>
      <c r="W61" s="155"/>
      <c r="X61" s="155" t="s">
        <v>129</v>
      </c>
      <c r="Y61" s="155" t="s">
        <v>130</v>
      </c>
      <c r="Z61" s="149"/>
      <c r="AA61" s="149"/>
      <c r="AB61" s="149"/>
      <c r="AC61" s="149"/>
      <c r="AD61" s="149"/>
      <c r="AE61" s="149"/>
      <c r="AF61" s="149"/>
      <c r="AG61" s="149" t="s">
        <v>131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x14ac:dyDescent="0.2">
      <c r="A62" s="174">
        <v>33</v>
      </c>
      <c r="B62" s="175" t="s">
        <v>212</v>
      </c>
      <c r="C62" s="183" t="s">
        <v>213</v>
      </c>
      <c r="D62" s="176" t="s">
        <v>153</v>
      </c>
      <c r="E62" s="177">
        <v>1</v>
      </c>
      <c r="F62" s="178">
        <v>0</v>
      </c>
      <c r="G62" s="178">
        <v>0</v>
      </c>
      <c r="H62" s="178">
        <v>222.73</v>
      </c>
      <c r="I62" s="178">
        <v>222.73</v>
      </c>
      <c r="J62" s="178">
        <v>81.99</v>
      </c>
      <c r="K62" s="178">
        <v>81.99</v>
      </c>
      <c r="L62" s="178">
        <v>21</v>
      </c>
      <c r="M62" s="178">
        <v>368.71120000000002</v>
      </c>
      <c r="N62" s="177">
        <v>2.4000000000000001E-4</v>
      </c>
      <c r="O62" s="177">
        <v>2.4000000000000001E-4</v>
      </c>
      <c r="P62" s="177">
        <v>0</v>
      </c>
      <c r="Q62" s="177">
        <v>0</v>
      </c>
      <c r="R62" s="178"/>
      <c r="S62" s="178" t="s">
        <v>138</v>
      </c>
      <c r="T62" s="179" t="s">
        <v>128</v>
      </c>
      <c r="U62" s="155">
        <v>0.16600000000000001</v>
      </c>
      <c r="V62" s="155">
        <v>0.16600000000000001</v>
      </c>
      <c r="W62" s="155"/>
      <c r="X62" s="155" t="s">
        <v>129</v>
      </c>
      <c r="Y62" s="155" t="s">
        <v>130</v>
      </c>
      <c r="Z62" s="149"/>
      <c r="AA62" s="149"/>
      <c r="AB62" s="149"/>
      <c r="AC62" s="149"/>
      <c r="AD62" s="149"/>
      <c r="AE62" s="149"/>
      <c r="AF62" s="149"/>
      <c r="AG62" s="149" t="s">
        <v>131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x14ac:dyDescent="0.2">
      <c r="A63" s="168">
        <v>34</v>
      </c>
      <c r="B63" s="169" t="s">
        <v>214</v>
      </c>
      <c r="C63" s="182" t="s">
        <v>215</v>
      </c>
      <c r="D63" s="170" t="s">
        <v>153</v>
      </c>
      <c r="E63" s="171">
        <v>1</v>
      </c>
      <c r="F63" s="172">
        <v>0</v>
      </c>
      <c r="G63" s="172">
        <v>0</v>
      </c>
      <c r="H63" s="172">
        <v>1881.4</v>
      </c>
      <c r="I63" s="172">
        <v>1881.4</v>
      </c>
      <c r="J63" s="172">
        <v>213.87</v>
      </c>
      <c r="K63" s="172">
        <v>213.87</v>
      </c>
      <c r="L63" s="172">
        <v>21</v>
      </c>
      <c r="M63" s="172">
        <v>2535.2766999999999</v>
      </c>
      <c r="N63" s="171">
        <v>2.97E-3</v>
      </c>
      <c r="O63" s="171">
        <v>2.97E-3</v>
      </c>
      <c r="P63" s="171">
        <v>0</v>
      </c>
      <c r="Q63" s="171">
        <v>0</v>
      </c>
      <c r="R63" s="172"/>
      <c r="S63" s="172" t="s">
        <v>138</v>
      </c>
      <c r="T63" s="173" t="s">
        <v>128</v>
      </c>
      <c r="U63" s="155">
        <v>0.433</v>
      </c>
      <c r="V63" s="155">
        <v>0.433</v>
      </c>
      <c r="W63" s="155"/>
      <c r="X63" s="155" t="s">
        <v>129</v>
      </c>
      <c r="Y63" s="155" t="s">
        <v>130</v>
      </c>
      <c r="Z63" s="149"/>
      <c r="AA63" s="149"/>
      <c r="AB63" s="149"/>
      <c r="AC63" s="149"/>
      <c r="AD63" s="149"/>
      <c r="AE63" s="149"/>
      <c r="AF63" s="149"/>
      <c r="AG63" s="149" t="s">
        <v>131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2"/>
      <c r="B64" s="153"/>
      <c r="C64" s="246" t="s">
        <v>216</v>
      </c>
      <c r="D64" s="247"/>
      <c r="E64" s="247"/>
      <c r="F64" s="247"/>
      <c r="G64" s="247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9"/>
      <c r="AA64" s="149"/>
      <c r="AB64" s="149"/>
      <c r="AC64" s="149"/>
      <c r="AD64" s="149"/>
      <c r="AE64" s="149"/>
      <c r="AF64" s="149"/>
      <c r="AG64" s="149" t="s">
        <v>133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33.75" x14ac:dyDescent="0.2">
      <c r="A65" s="174">
        <v>35</v>
      </c>
      <c r="B65" s="175" t="s">
        <v>217</v>
      </c>
      <c r="C65" s="183" t="s">
        <v>218</v>
      </c>
      <c r="D65" s="176" t="s">
        <v>136</v>
      </c>
      <c r="E65" s="177">
        <v>8</v>
      </c>
      <c r="F65" s="178">
        <v>0</v>
      </c>
      <c r="G65" s="178">
        <v>0</v>
      </c>
      <c r="H65" s="178">
        <v>14.79</v>
      </c>
      <c r="I65" s="178">
        <v>118.32</v>
      </c>
      <c r="J65" s="178">
        <v>53.12</v>
      </c>
      <c r="K65" s="178">
        <v>424.96</v>
      </c>
      <c r="L65" s="178">
        <v>21</v>
      </c>
      <c r="M65" s="178">
        <v>657.36879999999996</v>
      </c>
      <c r="N65" s="177">
        <v>9.0000000000000006E-5</v>
      </c>
      <c r="O65" s="177">
        <v>7.2000000000000005E-4</v>
      </c>
      <c r="P65" s="177">
        <v>0</v>
      </c>
      <c r="Q65" s="177">
        <v>0</v>
      </c>
      <c r="R65" s="178"/>
      <c r="S65" s="178" t="s">
        <v>138</v>
      </c>
      <c r="T65" s="179" t="s">
        <v>128</v>
      </c>
      <c r="U65" s="155">
        <v>0.11600000000000001</v>
      </c>
      <c r="V65" s="155">
        <v>0.92800000000000005</v>
      </c>
      <c r="W65" s="155"/>
      <c r="X65" s="155" t="s">
        <v>129</v>
      </c>
      <c r="Y65" s="155" t="s">
        <v>130</v>
      </c>
      <c r="Z65" s="149"/>
      <c r="AA65" s="149"/>
      <c r="AB65" s="149"/>
      <c r="AC65" s="149"/>
      <c r="AD65" s="149"/>
      <c r="AE65" s="149"/>
      <c r="AF65" s="149"/>
      <c r="AG65" s="149" t="s">
        <v>131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x14ac:dyDescent="0.2">
      <c r="A66" s="174">
        <v>36</v>
      </c>
      <c r="B66" s="175" t="s">
        <v>219</v>
      </c>
      <c r="C66" s="183" t="s">
        <v>220</v>
      </c>
      <c r="D66" s="176" t="s">
        <v>136</v>
      </c>
      <c r="E66" s="177">
        <v>8</v>
      </c>
      <c r="F66" s="178">
        <v>0</v>
      </c>
      <c r="G66" s="178">
        <v>0</v>
      </c>
      <c r="H66" s="178">
        <v>0</v>
      </c>
      <c r="I66" s="178">
        <v>0</v>
      </c>
      <c r="J66" s="178">
        <v>45.39</v>
      </c>
      <c r="K66" s="178">
        <v>363.12</v>
      </c>
      <c r="L66" s="178">
        <v>21</v>
      </c>
      <c r="M66" s="178">
        <v>439.37520000000001</v>
      </c>
      <c r="N66" s="177">
        <v>0</v>
      </c>
      <c r="O66" s="177">
        <v>0</v>
      </c>
      <c r="P66" s="177">
        <v>0</v>
      </c>
      <c r="Q66" s="177">
        <v>0</v>
      </c>
      <c r="R66" s="178"/>
      <c r="S66" s="178" t="s">
        <v>138</v>
      </c>
      <c r="T66" s="179" t="s">
        <v>128</v>
      </c>
      <c r="U66" s="155">
        <v>0</v>
      </c>
      <c r="V66" s="155">
        <v>0</v>
      </c>
      <c r="W66" s="155"/>
      <c r="X66" s="155" t="s">
        <v>129</v>
      </c>
      <c r="Y66" s="155" t="s">
        <v>130</v>
      </c>
      <c r="Z66" s="149"/>
      <c r="AA66" s="149"/>
      <c r="AB66" s="149"/>
      <c r="AC66" s="149"/>
      <c r="AD66" s="149"/>
      <c r="AE66" s="149"/>
      <c r="AF66" s="149"/>
      <c r="AG66" s="149" t="s">
        <v>131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x14ac:dyDescent="0.2">
      <c r="A67" s="174">
        <v>37</v>
      </c>
      <c r="B67" s="175" t="s">
        <v>221</v>
      </c>
      <c r="C67" s="183" t="s">
        <v>222</v>
      </c>
      <c r="D67" s="176" t="s">
        <v>136</v>
      </c>
      <c r="E67" s="177">
        <v>8</v>
      </c>
      <c r="F67" s="178">
        <v>0</v>
      </c>
      <c r="G67" s="178">
        <v>0</v>
      </c>
      <c r="H67" s="178">
        <v>0</v>
      </c>
      <c r="I67" s="178">
        <v>0</v>
      </c>
      <c r="J67" s="178">
        <v>79.64</v>
      </c>
      <c r="K67" s="178">
        <v>637.12</v>
      </c>
      <c r="L67" s="178">
        <v>21</v>
      </c>
      <c r="M67" s="178">
        <v>770.91520000000003</v>
      </c>
      <c r="N67" s="177">
        <v>0</v>
      </c>
      <c r="O67" s="177">
        <v>0</v>
      </c>
      <c r="P67" s="177">
        <v>0</v>
      </c>
      <c r="Q67" s="177">
        <v>0</v>
      </c>
      <c r="R67" s="178"/>
      <c r="S67" s="178" t="s">
        <v>138</v>
      </c>
      <c r="T67" s="179" t="s">
        <v>128</v>
      </c>
      <c r="U67" s="155">
        <v>0.16400000000000001</v>
      </c>
      <c r="V67" s="155">
        <v>1.3120000000000001</v>
      </c>
      <c r="W67" s="155"/>
      <c r="X67" s="155" t="s">
        <v>129</v>
      </c>
      <c r="Y67" s="155" t="s">
        <v>130</v>
      </c>
      <c r="Z67" s="149"/>
      <c r="AA67" s="149"/>
      <c r="AB67" s="149"/>
      <c r="AC67" s="149"/>
      <c r="AD67" s="149"/>
      <c r="AE67" s="149"/>
      <c r="AF67" s="149"/>
      <c r="AG67" s="149" t="s">
        <v>131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8">
        <v>38</v>
      </c>
      <c r="B68" s="169" t="s">
        <v>223</v>
      </c>
      <c r="C68" s="182" t="s">
        <v>224</v>
      </c>
      <c r="D68" s="170" t="s">
        <v>178</v>
      </c>
      <c r="E68" s="171">
        <v>2</v>
      </c>
      <c r="F68" s="172">
        <v>0</v>
      </c>
      <c r="G68" s="172">
        <v>0</v>
      </c>
      <c r="H68" s="172">
        <v>1147.23</v>
      </c>
      <c r="I68" s="172">
        <v>2294.46</v>
      </c>
      <c r="J68" s="172">
        <v>169.96</v>
      </c>
      <c r="K68" s="172">
        <v>339.92</v>
      </c>
      <c r="L68" s="172">
        <v>21</v>
      </c>
      <c r="M68" s="172">
        <v>3187.5998</v>
      </c>
      <c r="N68" s="171">
        <v>6.2E-4</v>
      </c>
      <c r="O68" s="171">
        <v>1.24E-3</v>
      </c>
      <c r="P68" s="171">
        <v>0</v>
      </c>
      <c r="Q68" s="171">
        <v>0</v>
      </c>
      <c r="R68" s="172"/>
      <c r="S68" s="172" t="s">
        <v>127</v>
      </c>
      <c r="T68" s="173" t="s">
        <v>128</v>
      </c>
      <c r="U68" s="155">
        <v>0.23799999999999999</v>
      </c>
      <c r="V68" s="155">
        <v>0.47599999999999998</v>
      </c>
      <c r="W68" s="155"/>
      <c r="X68" s="155" t="s">
        <v>129</v>
      </c>
      <c r="Y68" s="155" t="s">
        <v>130</v>
      </c>
      <c r="Z68" s="149"/>
      <c r="AA68" s="149"/>
      <c r="AB68" s="149"/>
      <c r="AC68" s="149"/>
      <c r="AD68" s="149"/>
      <c r="AE68" s="149"/>
      <c r="AF68" s="149"/>
      <c r="AG68" s="149" t="s">
        <v>131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2"/>
      <c r="B69" s="153"/>
      <c r="C69" s="246" t="s">
        <v>132</v>
      </c>
      <c r="D69" s="247"/>
      <c r="E69" s="247"/>
      <c r="F69" s="247"/>
      <c r="G69" s="247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9"/>
      <c r="AA69" s="149"/>
      <c r="AB69" s="149"/>
      <c r="AC69" s="149"/>
      <c r="AD69" s="149"/>
      <c r="AE69" s="149"/>
      <c r="AF69" s="149"/>
      <c r="AG69" s="149" t="s">
        <v>133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x14ac:dyDescent="0.2">
      <c r="A70" s="174">
        <v>39</v>
      </c>
      <c r="B70" s="175" t="s">
        <v>225</v>
      </c>
      <c r="C70" s="183" t="s">
        <v>226</v>
      </c>
      <c r="D70" s="176" t="s">
        <v>153</v>
      </c>
      <c r="E70" s="177">
        <v>2</v>
      </c>
      <c r="F70" s="178">
        <v>0</v>
      </c>
      <c r="G70" s="178">
        <v>2499.02</v>
      </c>
      <c r="H70" s="178">
        <v>977.51</v>
      </c>
      <c r="I70" s="178">
        <v>1955.02</v>
      </c>
      <c r="J70" s="178">
        <v>272</v>
      </c>
      <c r="K70" s="178">
        <v>544</v>
      </c>
      <c r="L70" s="178">
        <v>21</v>
      </c>
      <c r="M70" s="178">
        <v>3023.8141999999998</v>
      </c>
      <c r="N70" s="177">
        <v>5.9999999999999995E-4</v>
      </c>
      <c r="O70" s="177">
        <v>1.1999999999999999E-3</v>
      </c>
      <c r="P70" s="177">
        <v>0</v>
      </c>
      <c r="Q70" s="177">
        <v>0</v>
      </c>
      <c r="R70" s="178"/>
      <c r="S70" s="178" t="s">
        <v>127</v>
      </c>
      <c r="T70" s="179" t="s">
        <v>128</v>
      </c>
      <c r="U70" s="155">
        <v>0.20599999999999999</v>
      </c>
      <c r="V70" s="155">
        <v>0.41199999999999998</v>
      </c>
      <c r="W70" s="155"/>
      <c r="X70" s="155" t="s">
        <v>129</v>
      </c>
      <c r="Y70" s="155" t="s">
        <v>130</v>
      </c>
      <c r="Z70" s="149"/>
      <c r="AA70" s="149"/>
      <c r="AB70" s="149"/>
      <c r="AC70" s="149"/>
      <c r="AD70" s="149"/>
      <c r="AE70" s="149"/>
      <c r="AF70" s="149"/>
      <c r="AG70" s="149" t="s">
        <v>131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174">
        <v>40</v>
      </c>
      <c r="B71" s="175" t="s">
        <v>227</v>
      </c>
      <c r="C71" s="183" t="s">
        <v>228</v>
      </c>
      <c r="D71" s="176" t="s">
        <v>178</v>
      </c>
      <c r="E71" s="177">
        <v>1</v>
      </c>
      <c r="F71" s="178">
        <v>0</v>
      </c>
      <c r="G71" s="178">
        <v>0</v>
      </c>
      <c r="H71" s="178">
        <v>34000.39</v>
      </c>
      <c r="I71" s="178">
        <v>34000.39</v>
      </c>
      <c r="J71" s="178">
        <v>722.51</v>
      </c>
      <c r="K71" s="178">
        <v>722.51</v>
      </c>
      <c r="L71" s="178">
        <v>21</v>
      </c>
      <c r="M71" s="178">
        <v>42014.709000000003</v>
      </c>
      <c r="N71" s="177">
        <v>0</v>
      </c>
      <c r="O71" s="177">
        <v>0</v>
      </c>
      <c r="P71" s="177">
        <v>0</v>
      </c>
      <c r="Q71" s="177">
        <v>0</v>
      </c>
      <c r="R71" s="178"/>
      <c r="S71" s="178" t="s">
        <v>127</v>
      </c>
      <c r="T71" s="179" t="s">
        <v>128</v>
      </c>
      <c r="U71" s="155">
        <v>0</v>
      </c>
      <c r="V71" s="155">
        <v>0</v>
      </c>
      <c r="W71" s="155"/>
      <c r="X71" s="155" t="s">
        <v>129</v>
      </c>
      <c r="Y71" s="155" t="s">
        <v>130</v>
      </c>
      <c r="Z71" s="149"/>
      <c r="AA71" s="149"/>
      <c r="AB71" s="149"/>
      <c r="AC71" s="149"/>
      <c r="AD71" s="149"/>
      <c r="AE71" s="149"/>
      <c r="AF71" s="149"/>
      <c r="AG71" s="149" t="s">
        <v>131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x14ac:dyDescent="0.2">
      <c r="A72" s="168">
        <v>41</v>
      </c>
      <c r="B72" s="169" t="s">
        <v>229</v>
      </c>
      <c r="C72" s="182" t="s">
        <v>230</v>
      </c>
      <c r="D72" s="170" t="s">
        <v>231</v>
      </c>
      <c r="E72" s="171">
        <v>4</v>
      </c>
      <c r="F72" s="172">
        <v>0</v>
      </c>
      <c r="G72" s="172">
        <v>0</v>
      </c>
      <c r="H72" s="172">
        <v>0</v>
      </c>
      <c r="I72" s="172">
        <v>0</v>
      </c>
      <c r="J72" s="172">
        <v>640.05999999999995</v>
      </c>
      <c r="K72" s="172">
        <v>2560.2399999999998</v>
      </c>
      <c r="L72" s="172">
        <v>21</v>
      </c>
      <c r="M72" s="172">
        <v>3097.8903999999998</v>
      </c>
      <c r="N72" s="171">
        <v>0</v>
      </c>
      <c r="O72" s="171">
        <v>0</v>
      </c>
      <c r="P72" s="171">
        <v>0</v>
      </c>
      <c r="Q72" s="171">
        <v>0</v>
      </c>
      <c r="R72" s="172" t="s">
        <v>232</v>
      </c>
      <c r="S72" s="172" t="s">
        <v>138</v>
      </c>
      <c r="T72" s="173" t="s">
        <v>128</v>
      </c>
      <c r="U72" s="155">
        <v>1</v>
      </c>
      <c r="V72" s="155">
        <v>4</v>
      </c>
      <c r="W72" s="155"/>
      <c r="X72" s="155" t="s">
        <v>233</v>
      </c>
      <c r="Y72" s="155" t="s">
        <v>130</v>
      </c>
      <c r="Z72" s="149"/>
      <c r="AA72" s="149"/>
      <c r="AB72" s="149"/>
      <c r="AC72" s="149"/>
      <c r="AD72" s="149"/>
      <c r="AE72" s="149"/>
      <c r="AF72" s="149"/>
      <c r="AG72" s="149" t="s">
        <v>234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2"/>
      <c r="B73" s="153"/>
      <c r="C73" s="246" t="s">
        <v>235</v>
      </c>
      <c r="D73" s="247"/>
      <c r="E73" s="247"/>
      <c r="F73" s="247"/>
      <c r="G73" s="247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9"/>
      <c r="AA73" s="149"/>
      <c r="AB73" s="149"/>
      <c r="AC73" s="149"/>
      <c r="AD73" s="149"/>
      <c r="AE73" s="149"/>
      <c r="AF73" s="149"/>
      <c r="AG73" s="149" t="s">
        <v>133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x14ac:dyDescent="0.2">
      <c r="A74" s="174">
        <v>42</v>
      </c>
      <c r="B74" s="175" t="s">
        <v>236</v>
      </c>
      <c r="C74" s="183" t="s">
        <v>237</v>
      </c>
      <c r="D74" s="176" t="s">
        <v>238</v>
      </c>
      <c r="E74" s="177">
        <v>8.4889999999999993E-2</v>
      </c>
      <c r="F74" s="178">
        <v>0</v>
      </c>
      <c r="G74" s="178">
        <v>0</v>
      </c>
      <c r="H74" s="178">
        <v>0</v>
      </c>
      <c r="I74" s="178">
        <v>0</v>
      </c>
      <c r="J74" s="178">
        <v>1638.83</v>
      </c>
      <c r="K74" s="178">
        <v>139.12027869999997</v>
      </c>
      <c r="L74" s="178">
        <v>21</v>
      </c>
      <c r="M74" s="178">
        <v>168.33520000000001</v>
      </c>
      <c r="N74" s="177">
        <v>0</v>
      </c>
      <c r="O74" s="177">
        <v>0</v>
      </c>
      <c r="P74" s="177">
        <v>0</v>
      </c>
      <c r="Q74" s="177">
        <v>0</v>
      </c>
      <c r="R74" s="178"/>
      <c r="S74" s="178" t="s">
        <v>138</v>
      </c>
      <c r="T74" s="179" t="s">
        <v>128</v>
      </c>
      <c r="U74" s="155">
        <v>3.379</v>
      </c>
      <c r="V74" s="155">
        <v>0.28684330999999996</v>
      </c>
      <c r="W74" s="155"/>
      <c r="X74" s="155" t="s">
        <v>129</v>
      </c>
      <c r="Y74" s="155" t="s">
        <v>130</v>
      </c>
      <c r="Z74" s="149"/>
      <c r="AA74" s="149"/>
      <c r="AB74" s="149"/>
      <c r="AC74" s="149"/>
      <c r="AD74" s="149"/>
      <c r="AE74" s="149"/>
      <c r="AF74" s="149"/>
      <c r="AG74" s="149" t="s">
        <v>158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x14ac:dyDescent="0.2">
      <c r="A75" s="174">
        <v>43</v>
      </c>
      <c r="B75" s="175" t="s">
        <v>239</v>
      </c>
      <c r="C75" s="183" t="s">
        <v>240</v>
      </c>
      <c r="D75" s="176" t="s">
        <v>0</v>
      </c>
      <c r="E75" s="177">
        <v>626.56439999999998</v>
      </c>
      <c r="F75" s="178">
        <v>0</v>
      </c>
      <c r="G75" s="178">
        <v>0</v>
      </c>
      <c r="H75" s="178">
        <v>0</v>
      </c>
      <c r="I75" s="178">
        <v>0</v>
      </c>
      <c r="J75" s="178">
        <v>1.19</v>
      </c>
      <c r="K75" s="178">
        <v>745.61163599999998</v>
      </c>
      <c r="L75" s="178">
        <v>21</v>
      </c>
      <c r="M75" s="178">
        <v>902.18809999999996</v>
      </c>
      <c r="N75" s="177">
        <v>0</v>
      </c>
      <c r="O75" s="177">
        <v>0</v>
      </c>
      <c r="P75" s="177">
        <v>0</v>
      </c>
      <c r="Q75" s="177">
        <v>0</v>
      </c>
      <c r="R75" s="178"/>
      <c r="S75" s="178" t="s">
        <v>138</v>
      </c>
      <c r="T75" s="179" t="s">
        <v>128</v>
      </c>
      <c r="U75" s="155">
        <v>0</v>
      </c>
      <c r="V75" s="155">
        <v>0</v>
      </c>
      <c r="W75" s="155"/>
      <c r="X75" s="155" t="s">
        <v>129</v>
      </c>
      <c r="Y75" s="155" t="s">
        <v>130</v>
      </c>
      <c r="Z75" s="149"/>
      <c r="AA75" s="149"/>
      <c r="AB75" s="149"/>
      <c r="AC75" s="149"/>
      <c r="AD75" s="149"/>
      <c r="AE75" s="149"/>
      <c r="AF75" s="149"/>
      <c r="AG75" s="149" t="s">
        <v>158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x14ac:dyDescent="0.2">
      <c r="A76" s="162" t="s">
        <v>122</v>
      </c>
      <c r="B76" s="163" t="s">
        <v>75</v>
      </c>
      <c r="C76" s="181" t="s">
        <v>76</v>
      </c>
      <c r="D76" s="164"/>
      <c r="E76" s="165"/>
      <c r="F76" s="166"/>
      <c r="G76" s="166">
        <v>0</v>
      </c>
      <c r="H76" s="166"/>
      <c r="I76" s="166">
        <v>187258.91</v>
      </c>
      <c r="J76" s="166"/>
      <c r="K76" s="166">
        <v>82022.820000000007</v>
      </c>
      <c r="L76" s="166"/>
      <c r="M76" s="166"/>
      <c r="N76" s="165"/>
      <c r="O76" s="165"/>
      <c r="P76" s="165"/>
      <c r="Q76" s="165"/>
      <c r="R76" s="166"/>
      <c r="S76" s="166"/>
      <c r="T76" s="167"/>
      <c r="U76" s="161"/>
      <c r="V76" s="161"/>
      <c r="W76" s="161"/>
      <c r="X76" s="161"/>
      <c r="Y76" s="161"/>
      <c r="AG76" t="s">
        <v>123</v>
      </c>
    </row>
    <row r="77" spans="1:60" ht="22.5" x14ac:dyDescent="0.2">
      <c r="A77" s="174">
        <v>44</v>
      </c>
      <c r="B77" s="175" t="s">
        <v>241</v>
      </c>
      <c r="C77" s="183" t="s">
        <v>242</v>
      </c>
      <c r="D77" s="176" t="s">
        <v>243</v>
      </c>
      <c r="E77" s="177">
        <v>2</v>
      </c>
      <c r="F77" s="178">
        <v>0</v>
      </c>
      <c r="G77" s="178">
        <v>0</v>
      </c>
      <c r="H77" s="178">
        <v>74375.88</v>
      </c>
      <c r="I77" s="178">
        <v>148751.76</v>
      </c>
      <c r="J77" s="178">
        <v>4301.05</v>
      </c>
      <c r="K77" s="178">
        <v>8602.1</v>
      </c>
      <c r="L77" s="178">
        <v>21</v>
      </c>
      <c r="M77" s="178">
        <v>190398.17059999998</v>
      </c>
      <c r="N77" s="177">
        <v>5.0000000000000001E-4</v>
      </c>
      <c r="O77" s="177">
        <v>1E-3</v>
      </c>
      <c r="P77" s="177">
        <v>0</v>
      </c>
      <c r="Q77" s="177">
        <v>0</v>
      </c>
      <c r="R77" s="178"/>
      <c r="S77" s="178" t="s">
        <v>127</v>
      </c>
      <c r="T77" s="179" t="s">
        <v>128</v>
      </c>
      <c r="U77" s="155">
        <v>8.7200000000000006</v>
      </c>
      <c r="V77" s="155">
        <v>17.440000000000001</v>
      </c>
      <c r="W77" s="155"/>
      <c r="X77" s="155" t="s">
        <v>129</v>
      </c>
      <c r="Y77" s="155" t="s">
        <v>130</v>
      </c>
      <c r="Z77" s="149"/>
      <c r="AA77" s="149"/>
      <c r="AB77" s="149"/>
      <c r="AC77" s="149"/>
      <c r="AD77" s="149"/>
      <c r="AE77" s="149"/>
      <c r="AF77" s="149"/>
      <c r="AG77" s="149" t="s">
        <v>131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x14ac:dyDescent="0.2">
      <c r="A78" s="174">
        <v>45</v>
      </c>
      <c r="B78" s="175" t="s">
        <v>244</v>
      </c>
      <c r="C78" s="183" t="s">
        <v>245</v>
      </c>
      <c r="D78" s="176" t="s">
        <v>178</v>
      </c>
      <c r="E78" s="177">
        <v>2</v>
      </c>
      <c r="F78" s="178">
        <v>0</v>
      </c>
      <c r="G78" s="178">
        <v>0</v>
      </c>
      <c r="H78" s="178">
        <v>0</v>
      </c>
      <c r="I78" s="178">
        <v>0</v>
      </c>
      <c r="J78" s="178">
        <v>3825.04</v>
      </c>
      <c r="K78" s="178">
        <v>7650.08</v>
      </c>
      <c r="L78" s="178">
        <v>21</v>
      </c>
      <c r="M78" s="178">
        <v>9256.5967999999993</v>
      </c>
      <c r="N78" s="177">
        <v>0</v>
      </c>
      <c r="O78" s="177">
        <v>0</v>
      </c>
      <c r="P78" s="177">
        <v>0</v>
      </c>
      <c r="Q78" s="177">
        <v>0</v>
      </c>
      <c r="R78" s="178"/>
      <c r="S78" s="178" t="s">
        <v>127</v>
      </c>
      <c r="T78" s="179" t="s">
        <v>128</v>
      </c>
      <c r="U78" s="155">
        <v>0</v>
      </c>
      <c r="V78" s="155">
        <v>0</v>
      </c>
      <c r="W78" s="155"/>
      <c r="X78" s="155" t="s">
        <v>129</v>
      </c>
      <c r="Y78" s="155" t="s">
        <v>130</v>
      </c>
      <c r="Z78" s="149"/>
      <c r="AA78" s="149"/>
      <c r="AB78" s="149"/>
      <c r="AC78" s="149"/>
      <c r="AD78" s="149"/>
      <c r="AE78" s="149"/>
      <c r="AF78" s="149"/>
      <c r="AG78" s="149" t="s">
        <v>131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33.75" x14ac:dyDescent="0.2">
      <c r="A79" s="168">
        <v>46</v>
      </c>
      <c r="B79" s="169" t="s">
        <v>246</v>
      </c>
      <c r="C79" s="182" t="s">
        <v>247</v>
      </c>
      <c r="D79" s="170" t="s">
        <v>243</v>
      </c>
      <c r="E79" s="171">
        <v>1</v>
      </c>
      <c r="F79" s="172">
        <v>0</v>
      </c>
      <c r="G79" s="172">
        <v>0</v>
      </c>
      <c r="H79" s="172">
        <v>38507.15</v>
      </c>
      <c r="I79" s="172">
        <v>38507.15</v>
      </c>
      <c r="J79" s="172">
        <v>34000.400000000001</v>
      </c>
      <c r="K79" s="172">
        <v>34000.400000000001</v>
      </c>
      <c r="L79" s="172">
        <v>21</v>
      </c>
      <c r="M79" s="172">
        <v>87734.135500000004</v>
      </c>
      <c r="N79" s="171">
        <v>0</v>
      </c>
      <c r="O79" s="171">
        <v>0</v>
      </c>
      <c r="P79" s="171">
        <v>0</v>
      </c>
      <c r="Q79" s="171">
        <v>0</v>
      </c>
      <c r="R79" s="172"/>
      <c r="S79" s="172" t="s">
        <v>127</v>
      </c>
      <c r="T79" s="173" t="s">
        <v>128</v>
      </c>
      <c r="U79" s="155">
        <v>0.19</v>
      </c>
      <c r="V79" s="155">
        <v>0.19</v>
      </c>
      <c r="W79" s="155"/>
      <c r="X79" s="155" t="s">
        <v>129</v>
      </c>
      <c r="Y79" s="155" t="s">
        <v>130</v>
      </c>
      <c r="Z79" s="149"/>
      <c r="AA79" s="149"/>
      <c r="AB79" s="149"/>
      <c r="AC79" s="149"/>
      <c r="AD79" s="149"/>
      <c r="AE79" s="149"/>
      <c r="AF79" s="149"/>
      <c r="AG79" s="149" t="s">
        <v>131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2"/>
      <c r="B80" s="153"/>
      <c r="C80" s="246" t="s">
        <v>248</v>
      </c>
      <c r="D80" s="247"/>
      <c r="E80" s="247"/>
      <c r="F80" s="247"/>
      <c r="G80" s="247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9"/>
      <c r="AA80" s="149"/>
      <c r="AB80" s="149"/>
      <c r="AC80" s="149"/>
      <c r="AD80" s="149"/>
      <c r="AE80" s="149"/>
      <c r="AF80" s="149"/>
      <c r="AG80" s="149" t="s">
        <v>133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2" x14ac:dyDescent="0.2">
      <c r="A81" s="152"/>
      <c r="B81" s="153"/>
      <c r="C81" s="184" t="s">
        <v>249</v>
      </c>
      <c r="D81" s="156"/>
      <c r="E81" s="157"/>
      <c r="F81" s="158"/>
      <c r="G81" s="158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9"/>
      <c r="AA81" s="149"/>
      <c r="AB81" s="149"/>
      <c r="AC81" s="149"/>
      <c r="AD81" s="149"/>
      <c r="AE81" s="149"/>
      <c r="AF81" s="149"/>
      <c r="AG81" s="149" t="s">
        <v>133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2" x14ac:dyDescent="0.2">
      <c r="A82" s="152"/>
      <c r="B82" s="153"/>
      <c r="C82" s="248" t="s">
        <v>250</v>
      </c>
      <c r="D82" s="249"/>
      <c r="E82" s="249"/>
      <c r="F82" s="249"/>
      <c r="G82" s="249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9"/>
      <c r="AA82" s="149"/>
      <c r="AB82" s="149"/>
      <c r="AC82" s="149"/>
      <c r="AD82" s="149"/>
      <c r="AE82" s="149"/>
      <c r="AF82" s="149"/>
      <c r="AG82" s="149" t="s">
        <v>133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2" x14ac:dyDescent="0.2">
      <c r="A83" s="152"/>
      <c r="B83" s="153"/>
      <c r="C83" s="248" t="s">
        <v>251</v>
      </c>
      <c r="D83" s="249"/>
      <c r="E83" s="249"/>
      <c r="F83" s="249"/>
      <c r="G83" s="249"/>
      <c r="H83" s="155"/>
      <c r="I83" s="155"/>
      <c r="J83" s="155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49"/>
      <c r="AA83" s="149"/>
      <c r="AB83" s="149"/>
      <c r="AC83" s="149"/>
      <c r="AD83" s="149"/>
      <c r="AE83" s="149"/>
      <c r="AF83" s="149"/>
      <c r="AG83" s="149" t="s">
        <v>133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2" x14ac:dyDescent="0.2">
      <c r="A84" s="152"/>
      <c r="B84" s="153"/>
      <c r="C84" s="248" t="s">
        <v>423</v>
      </c>
      <c r="D84" s="249"/>
      <c r="E84" s="249"/>
      <c r="F84" s="249"/>
      <c r="G84" s="249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9"/>
      <c r="AA84" s="149"/>
      <c r="AB84" s="149"/>
      <c r="AC84" s="149"/>
      <c r="AD84" s="149"/>
      <c r="AE84" s="149"/>
      <c r="AF84" s="149"/>
      <c r="AG84" s="149" t="s">
        <v>133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2" x14ac:dyDescent="0.2">
      <c r="A85" s="152"/>
      <c r="B85" s="153"/>
      <c r="C85" s="184" t="s">
        <v>249</v>
      </c>
      <c r="D85" s="156"/>
      <c r="E85" s="157"/>
      <c r="F85" s="158"/>
      <c r="G85" s="158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133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2" x14ac:dyDescent="0.2">
      <c r="A86" s="152"/>
      <c r="B86" s="153"/>
      <c r="C86" s="248" t="s">
        <v>252</v>
      </c>
      <c r="D86" s="249"/>
      <c r="E86" s="249"/>
      <c r="F86" s="249"/>
      <c r="G86" s="249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9"/>
      <c r="AA86" s="149"/>
      <c r="AB86" s="149"/>
      <c r="AC86" s="149"/>
      <c r="AD86" s="149"/>
      <c r="AE86" s="149"/>
      <c r="AF86" s="149"/>
      <c r="AG86" s="149" t="s">
        <v>133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2" x14ac:dyDescent="0.2">
      <c r="A87" s="152"/>
      <c r="B87" s="153"/>
      <c r="C87" s="248" t="s">
        <v>253</v>
      </c>
      <c r="D87" s="249"/>
      <c r="E87" s="249"/>
      <c r="F87" s="249"/>
      <c r="G87" s="249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133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2" x14ac:dyDescent="0.2">
      <c r="A88" s="152"/>
      <c r="B88" s="153"/>
      <c r="C88" s="248" t="s">
        <v>254</v>
      </c>
      <c r="D88" s="249"/>
      <c r="E88" s="249"/>
      <c r="F88" s="249"/>
      <c r="G88" s="249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9"/>
      <c r="AA88" s="149"/>
      <c r="AB88" s="149"/>
      <c r="AC88" s="149"/>
      <c r="AD88" s="149"/>
      <c r="AE88" s="149"/>
      <c r="AF88" s="149"/>
      <c r="AG88" s="149" t="s">
        <v>133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2" x14ac:dyDescent="0.2">
      <c r="A89" s="152"/>
      <c r="B89" s="153"/>
      <c r="C89" s="248" t="s">
        <v>424</v>
      </c>
      <c r="D89" s="249"/>
      <c r="E89" s="249"/>
      <c r="F89" s="249"/>
      <c r="G89" s="249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9"/>
      <c r="AA89" s="149"/>
      <c r="AB89" s="149"/>
      <c r="AC89" s="149"/>
      <c r="AD89" s="149"/>
      <c r="AE89" s="149"/>
      <c r="AF89" s="149"/>
      <c r="AG89" s="149" t="s">
        <v>133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2" x14ac:dyDescent="0.2">
      <c r="A90" s="152"/>
      <c r="B90" s="153"/>
      <c r="C90" s="184" t="s">
        <v>249</v>
      </c>
      <c r="D90" s="156"/>
      <c r="E90" s="157"/>
      <c r="F90" s="158"/>
      <c r="G90" s="158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9"/>
      <c r="AA90" s="149"/>
      <c r="AB90" s="149"/>
      <c r="AC90" s="149"/>
      <c r="AD90" s="149"/>
      <c r="AE90" s="149"/>
      <c r="AF90" s="149"/>
      <c r="AG90" s="149" t="s">
        <v>133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2" x14ac:dyDescent="0.2">
      <c r="A91" s="152"/>
      <c r="B91" s="153"/>
      <c r="C91" s="248" t="s">
        <v>255</v>
      </c>
      <c r="D91" s="249"/>
      <c r="E91" s="249"/>
      <c r="F91" s="249"/>
      <c r="G91" s="249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55"/>
      <c r="Y91" s="155"/>
      <c r="Z91" s="149"/>
      <c r="AA91" s="149"/>
      <c r="AB91" s="149"/>
      <c r="AC91" s="149"/>
      <c r="AD91" s="149"/>
      <c r="AE91" s="149"/>
      <c r="AF91" s="149"/>
      <c r="AG91" s="149" t="s">
        <v>133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2" x14ac:dyDescent="0.2">
      <c r="A92" s="152"/>
      <c r="B92" s="153"/>
      <c r="C92" s="248" t="s">
        <v>256</v>
      </c>
      <c r="D92" s="249"/>
      <c r="E92" s="249"/>
      <c r="F92" s="249"/>
      <c r="G92" s="249"/>
      <c r="H92" s="155"/>
      <c r="I92" s="155"/>
      <c r="J92" s="155"/>
      <c r="K92" s="155"/>
      <c r="L92" s="155"/>
      <c r="M92" s="155"/>
      <c r="N92" s="154"/>
      <c r="O92" s="154"/>
      <c r="P92" s="154"/>
      <c r="Q92" s="154"/>
      <c r="R92" s="155"/>
      <c r="S92" s="155"/>
      <c r="T92" s="155"/>
      <c r="U92" s="155"/>
      <c r="V92" s="155"/>
      <c r="W92" s="155"/>
      <c r="X92" s="155"/>
      <c r="Y92" s="155"/>
      <c r="Z92" s="149"/>
      <c r="AA92" s="149"/>
      <c r="AB92" s="149"/>
      <c r="AC92" s="149"/>
      <c r="AD92" s="149"/>
      <c r="AE92" s="149"/>
      <c r="AF92" s="149"/>
      <c r="AG92" s="149" t="s">
        <v>133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2" x14ac:dyDescent="0.2">
      <c r="A93" s="152"/>
      <c r="B93" s="153"/>
      <c r="C93" s="248" t="s">
        <v>257</v>
      </c>
      <c r="D93" s="249"/>
      <c r="E93" s="249"/>
      <c r="F93" s="249"/>
      <c r="G93" s="249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9"/>
      <c r="AA93" s="149"/>
      <c r="AB93" s="149"/>
      <c r="AC93" s="149"/>
      <c r="AD93" s="149"/>
      <c r="AE93" s="149"/>
      <c r="AF93" s="149"/>
      <c r="AG93" s="149" t="s">
        <v>133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2"/>
      <c r="B94" s="153"/>
      <c r="C94" s="248" t="s">
        <v>425</v>
      </c>
      <c r="D94" s="249"/>
      <c r="E94" s="249"/>
      <c r="F94" s="249"/>
      <c r="G94" s="249"/>
      <c r="H94" s="155"/>
      <c r="I94" s="155"/>
      <c r="J94" s="155"/>
      <c r="K94" s="155"/>
      <c r="L94" s="155"/>
      <c r="M94" s="155"/>
      <c r="N94" s="154"/>
      <c r="O94" s="154"/>
      <c r="P94" s="154"/>
      <c r="Q94" s="154"/>
      <c r="R94" s="155"/>
      <c r="S94" s="155"/>
      <c r="T94" s="155"/>
      <c r="U94" s="155"/>
      <c r="V94" s="155"/>
      <c r="W94" s="155"/>
      <c r="X94" s="155"/>
      <c r="Y94" s="155"/>
      <c r="Z94" s="149"/>
      <c r="AA94" s="149"/>
      <c r="AB94" s="149"/>
      <c r="AC94" s="149"/>
      <c r="AD94" s="149"/>
      <c r="AE94" s="149"/>
      <c r="AF94" s="149"/>
      <c r="AG94" s="149" t="s">
        <v>133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2" x14ac:dyDescent="0.2">
      <c r="A95" s="152"/>
      <c r="B95" s="153"/>
      <c r="C95" s="184" t="s">
        <v>249</v>
      </c>
      <c r="D95" s="156"/>
      <c r="E95" s="157"/>
      <c r="F95" s="158"/>
      <c r="G95" s="158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9"/>
      <c r="AA95" s="149"/>
      <c r="AB95" s="149"/>
      <c r="AC95" s="149"/>
      <c r="AD95" s="149"/>
      <c r="AE95" s="149"/>
      <c r="AF95" s="149"/>
      <c r="AG95" s="149" t="s">
        <v>133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2"/>
      <c r="B96" s="153"/>
      <c r="C96" s="248" t="s">
        <v>426</v>
      </c>
      <c r="D96" s="249"/>
      <c r="E96" s="249"/>
      <c r="F96" s="249"/>
      <c r="G96" s="249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9"/>
      <c r="AA96" s="149"/>
      <c r="AB96" s="149"/>
      <c r="AC96" s="149"/>
      <c r="AD96" s="149"/>
      <c r="AE96" s="149"/>
      <c r="AF96" s="149"/>
      <c r="AG96" s="149" t="s">
        <v>133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2" x14ac:dyDescent="0.2">
      <c r="A97" s="152"/>
      <c r="B97" s="153"/>
      <c r="C97" s="184" t="s">
        <v>249</v>
      </c>
      <c r="D97" s="156"/>
      <c r="E97" s="157"/>
      <c r="F97" s="158"/>
      <c r="G97" s="158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9"/>
      <c r="AA97" s="149"/>
      <c r="AB97" s="149"/>
      <c r="AC97" s="149"/>
      <c r="AD97" s="149"/>
      <c r="AE97" s="149"/>
      <c r="AF97" s="149"/>
      <c r="AG97" s="149" t="s">
        <v>133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2" x14ac:dyDescent="0.2">
      <c r="A98" s="152"/>
      <c r="B98" s="153"/>
      <c r="C98" s="248" t="s">
        <v>427</v>
      </c>
      <c r="D98" s="249"/>
      <c r="E98" s="249"/>
      <c r="F98" s="249"/>
      <c r="G98" s="249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9"/>
      <c r="AA98" s="149"/>
      <c r="AB98" s="149"/>
      <c r="AC98" s="149"/>
      <c r="AD98" s="149"/>
      <c r="AE98" s="149"/>
      <c r="AF98" s="149"/>
      <c r="AG98" s="149" t="s">
        <v>133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2" x14ac:dyDescent="0.2">
      <c r="A99" s="152"/>
      <c r="B99" s="153"/>
      <c r="C99" s="184" t="s">
        <v>249</v>
      </c>
      <c r="D99" s="156"/>
      <c r="E99" s="157"/>
      <c r="F99" s="158"/>
      <c r="G99" s="158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133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2" x14ac:dyDescent="0.2">
      <c r="A100" s="152"/>
      <c r="B100" s="153"/>
      <c r="C100" s="248" t="s">
        <v>428</v>
      </c>
      <c r="D100" s="249"/>
      <c r="E100" s="249"/>
      <c r="F100" s="249"/>
      <c r="G100" s="249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9"/>
      <c r="AA100" s="149"/>
      <c r="AB100" s="149"/>
      <c r="AC100" s="149"/>
      <c r="AD100" s="149"/>
      <c r="AE100" s="149"/>
      <c r="AF100" s="149"/>
      <c r="AG100" s="149" t="s">
        <v>133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2" x14ac:dyDescent="0.2">
      <c r="A101" s="152"/>
      <c r="B101" s="153"/>
      <c r="C101" s="184" t="s">
        <v>249</v>
      </c>
      <c r="D101" s="156"/>
      <c r="E101" s="157"/>
      <c r="F101" s="158"/>
      <c r="G101" s="158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9"/>
      <c r="AA101" s="149"/>
      <c r="AB101" s="149"/>
      <c r="AC101" s="149"/>
      <c r="AD101" s="149"/>
      <c r="AE101" s="149"/>
      <c r="AF101" s="149"/>
      <c r="AG101" s="149" t="s">
        <v>133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2" x14ac:dyDescent="0.2">
      <c r="A102" s="152"/>
      <c r="B102" s="153"/>
      <c r="C102" s="248" t="s">
        <v>258</v>
      </c>
      <c r="D102" s="249"/>
      <c r="E102" s="249"/>
      <c r="F102" s="249"/>
      <c r="G102" s="249"/>
      <c r="H102" s="155"/>
      <c r="I102" s="155"/>
      <c r="J102" s="155"/>
      <c r="K102" s="155"/>
      <c r="L102" s="155"/>
      <c r="M102" s="155"/>
      <c r="N102" s="154"/>
      <c r="O102" s="154"/>
      <c r="P102" s="154"/>
      <c r="Q102" s="154"/>
      <c r="R102" s="155"/>
      <c r="S102" s="155"/>
      <c r="T102" s="155"/>
      <c r="U102" s="155"/>
      <c r="V102" s="155"/>
      <c r="W102" s="155"/>
      <c r="X102" s="155"/>
      <c r="Y102" s="155"/>
      <c r="Z102" s="149"/>
      <c r="AA102" s="149"/>
      <c r="AB102" s="149"/>
      <c r="AC102" s="149"/>
      <c r="AD102" s="149"/>
      <c r="AE102" s="149"/>
      <c r="AF102" s="149"/>
      <c r="AG102" s="149" t="s">
        <v>133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2" x14ac:dyDescent="0.2">
      <c r="A103" s="152"/>
      <c r="B103" s="153"/>
      <c r="C103" s="248" t="s">
        <v>252</v>
      </c>
      <c r="D103" s="249"/>
      <c r="E103" s="249"/>
      <c r="F103" s="249"/>
      <c r="G103" s="249"/>
      <c r="H103" s="155"/>
      <c r="I103" s="155"/>
      <c r="J103" s="155"/>
      <c r="K103" s="155"/>
      <c r="L103" s="155"/>
      <c r="M103" s="155"/>
      <c r="N103" s="154"/>
      <c r="O103" s="154"/>
      <c r="P103" s="154"/>
      <c r="Q103" s="154"/>
      <c r="R103" s="155"/>
      <c r="S103" s="155"/>
      <c r="T103" s="155"/>
      <c r="U103" s="155"/>
      <c r="V103" s="155"/>
      <c r="W103" s="155"/>
      <c r="X103" s="155"/>
      <c r="Y103" s="155"/>
      <c r="Z103" s="149"/>
      <c r="AA103" s="149"/>
      <c r="AB103" s="149"/>
      <c r="AC103" s="149"/>
      <c r="AD103" s="149"/>
      <c r="AE103" s="149"/>
      <c r="AF103" s="149"/>
      <c r="AG103" s="149" t="s">
        <v>133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2" x14ac:dyDescent="0.2">
      <c r="A104" s="152"/>
      <c r="B104" s="153"/>
      <c r="C104" s="248" t="s">
        <v>253</v>
      </c>
      <c r="D104" s="249"/>
      <c r="E104" s="249"/>
      <c r="F104" s="249"/>
      <c r="G104" s="249"/>
      <c r="H104" s="155"/>
      <c r="I104" s="155"/>
      <c r="J104" s="155"/>
      <c r="K104" s="155"/>
      <c r="L104" s="155"/>
      <c r="M104" s="155"/>
      <c r="N104" s="154"/>
      <c r="O104" s="154"/>
      <c r="P104" s="154"/>
      <c r="Q104" s="154"/>
      <c r="R104" s="155"/>
      <c r="S104" s="155"/>
      <c r="T104" s="155"/>
      <c r="U104" s="155"/>
      <c r="V104" s="155"/>
      <c r="W104" s="155"/>
      <c r="X104" s="155"/>
      <c r="Y104" s="155"/>
      <c r="Z104" s="149"/>
      <c r="AA104" s="149"/>
      <c r="AB104" s="149"/>
      <c r="AC104" s="149"/>
      <c r="AD104" s="149"/>
      <c r="AE104" s="149"/>
      <c r="AF104" s="149"/>
      <c r="AG104" s="149" t="s">
        <v>133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2" x14ac:dyDescent="0.2">
      <c r="A105" s="152"/>
      <c r="B105" s="153"/>
      <c r="C105" s="248" t="s">
        <v>254</v>
      </c>
      <c r="D105" s="249"/>
      <c r="E105" s="249"/>
      <c r="F105" s="249"/>
      <c r="G105" s="249"/>
      <c r="H105" s="155"/>
      <c r="I105" s="155"/>
      <c r="J105" s="155"/>
      <c r="K105" s="155"/>
      <c r="L105" s="155"/>
      <c r="M105" s="155"/>
      <c r="N105" s="154"/>
      <c r="O105" s="154"/>
      <c r="P105" s="154"/>
      <c r="Q105" s="154"/>
      <c r="R105" s="155"/>
      <c r="S105" s="155"/>
      <c r="T105" s="155"/>
      <c r="U105" s="155"/>
      <c r="V105" s="155"/>
      <c r="W105" s="155"/>
      <c r="X105" s="155"/>
      <c r="Y105" s="155"/>
      <c r="Z105" s="149"/>
      <c r="AA105" s="149"/>
      <c r="AB105" s="149"/>
      <c r="AC105" s="149"/>
      <c r="AD105" s="149"/>
      <c r="AE105" s="149"/>
      <c r="AF105" s="149"/>
      <c r="AG105" s="149" t="s">
        <v>133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2" x14ac:dyDescent="0.2">
      <c r="A106" s="152"/>
      <c r="B106" s="153"/>
      <c r="C106" s="248" t="s">
        <v>424</v>
      </c>
      <c r="D106" s="249"/>
      <c r="E106" s="249"/>
      <c r="F106" s="249"/>
      <c r="G106" s="249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9"/>
      <c r="AA106" s="149"/>
      <c r="AB106" s="149"/>
      <c r="AC106" s="149"/>
      <c r="AD106" s="149"/>
      <c r="AE106" s="149"/>
      <c r="AF106" s="149"/>
      <c r="AG106" s="149" t="s">
        <v>133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2" x14ac:dyDescent="0.2">
      <c r="A107" s="152"/>
      <c r="B107" s="153"/>
      <c r="C107" s="248" t="s">
        <v>259</v>
      </c>
      <c r="D107" s="249"/>
      <c r="E107" s="249"/>
      <c r="F107" s="249"/>
      <c r="G107" s="249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9"/>
      <c r="AA107" s="149"/>
      <c r="AB107" s="149"/>
      <c r="AC107" s="149"/>
      <c r="AD107" s="149"/>
      <c r="AE107" s="149"/>
      <c r="AF107" s="149"/>
      <c r="AG107" s="149" t="s">
        <v>133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2" x14ac:dyDescent="0.2">
      <c r="A108" s="152"/>
      <c r="B108" s="153"/>
      <c r="C108" s="248" t="s">
        <v>260</v>
      </c>
      <c r="D108" s="249"/>
      <c r="E108" s="249"/>
      <c r="F108" s="249"/>
      <c r="G108" s="249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9"/>
      <c r="AA108" s="149"/>
      <c r="AB108" s="149"/>
      <c r="AC108" s="149"/>
      <c r="AD108" s="149"/>
      <c r="AE108" s="149"/>
      <c r="AF108" s="149"/>
      <c r="AG108" s="149" t="s">
        <v>133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2" x14ac:dyDescent="0.2">
      <c r="A109" s="152"/>
      <c r="B109" s="153"/>
      <c r="C109" s="248" t="s">
        <v>261</v>
      </c>
      <c r="D109" s="249"/>
      <c r="E109" s="249"/>
      <c r="F109" s="249"/>
      <c r="G109" s="249"/>
      <c r="H109" s="155"/>
      <c r="I109" s="155"/>
      <c r="J109" s="155"/>
      <c r="K109" s="155"/>
      <c r="L109" s="155"/>
      <c r="M109" s="155"/>
      <c r="N109" s="154"/>
      <c r="O109" s="154"/>
      <c r="P109" s="154"/>
      <c r="Q109" s="154"/>
      <c r="R109" s="155"/>
      <c r="S109" s="155"/>
      <c r="T109" s="155"/>
      <c r="U109" s="155"/>
      <c r="V109" s="155"/>
      <c r="W109" s="155"/>
      <c r="X109" s="155"/>
      <c r="Y109" s="155"/>
      <c r="Z109" s="149"/>
      <c r="AA109" s="149"/>
      <c r="AB109" s="149"/>
      <c r="AC109" s="149"/>
      <c r="AD109" s="149"/>
      <c r="AE109" s="149"/>
      <c r="AF109" s="149"/>
      <c r="AG109" s="149" t="s">
        <v>133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2" x14ac:dyDescent="0.2">
      <c r="A110" s="152"/>
      <c r="B110" s="153"/>
      <c r="C110" s="248" t="s">
        <v>425</v>
      </c>
      <c r="D110" s="249"/>
      <c r="E110" s="249"/>
      <c r="F110" s="249"/>
      <c r="G110" s="249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9"/>
      <c r="AA110" s="149"/>
      <c r="AB110" s="149"/>
      <c r="AC110" s="149"/>
      <c r="AD110" s="149"/>
      <c r="AE110" s="149"/>
      <c r="AF110" s="149"/>
      <c r="AG110" s="149" t="s">
        <v>133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2"/>
      <c r="B111" s="153"/>
      <c r="C111" s="184" t="s">
        <v>249</v>
      </c>
      <c r="D111" s="156"/>
      <c r="E111" s="157"/>
      <c r="F111" s="158"/>
      <c r="G111" s="158"/>
      <c r="H111" s="155"/>
      <c r="I111" s="155"/>
      <c r="J111" s="155"/>
      <c r="K111" s="155"/>
      <c r="L111" s="155"/>
      <c r="M111" s="155"/>
      <c r="N111" s="154"/>
      <c r="O111" s="154"/>
      <c r="P111" s="154"/>
      <c r="Q111" s="154"/>
      <c r="R111" s="155"/>
      <c r="S111" s="155"/>
      <c r="T111" s="155"/>
      <c r="U111" s="155"/>
      <c r="V111" s="155"/>
      <c r="W111" s="155"/>
      <c r="X111" s="155"/>
      <c r="Y111" s="155"/>
      <c r="Z111" s="149"/>
      <c r="AA111" s="149"/>
      <c r="AB111" s="149"/>
      <c r="AC111" s="149"/>
      <c r="AD111" s="149"/>
      <c r="AE111" s="149"/>
      <c r="AF111" s="149"/>
      <c r="AG111" s="149" t="s">
        <v>133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2" x14ac:dyDescent="0.2">
      <c r="A112" s="152"/>
      <c r="B112" s="153"/>
      <c r="C112" s="248" t="s">
        <v>429</v>
      </c>
      <c r="D112" s="249"/>
      <c r="E112" s="249"/>
      <c r="F112" s="249"/>
      <c r="G112" s="249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9"/>
      <c r="AA112" s="149"/>
      <c r="AB112" s="149"/>
      <c r="AC112" s="149"/>
      <c r="AD112" s="149"/>
      <c r="AE112" s="149"/>
      <c r="AF112" s="149"/>
      <c r="AG112" s="149" t="s">
        <v>133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2"/>
      <c r="B113" s="153"/>
      <c r="C113" s="184" t="s">
        <v>249</v>
      </c>
      <c r="D113" s="156"/>
      <c r="E113" s="157"/>
      <c r="F113" s="158"/>
      <c r="G113" s="158"/>
      <c r="H113" s="155"/>
      <c r="I113" s="155"/>
      <c r="J113" s="155"/>
      <c r="K113" s="155"/>
      <c r="L113" s="155"/>
      <c r="M113" s="155"/>
      <c r="N113" s="154"/>
      <c r="O113" s="154"/>
      <c r="P113" s="154"/>
      <c r="Q113" s="154"/>
      <c r="R113" s="155"/>
      <c r="S113" s="155"/>
      <c r="T113" s="155"/>
      <c r="U113" s="155"/>
      <c r="V113" s="155"/>
      <c r="W113" s="155"/>
      <c r="X113" s="155"/>
      <c r="Y113" s="155"/>
      <c r="Z113" s="149"/>
      <c r="AA113" s="149"/>
      <c r="AB113" s="149"/>
      <c r="AC113" s="149"/>
      <c r="AD113" s="149"/>
      <c r="AE113" s="149"/>
      <c r="AF113" s="149"/>
      <c r="AG113" s="149" t="s">
        <v>133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2" x14ac:dyDescent="0.2">
      <c r="A114" s="152"/>
      <c r="B114" s="153"/>
      <c r="C114" s="248" t="s">
        <v>427</v>
      </c>
      <c r="D114" s="249"/>
      <c r="E114" s="249"/>
      <c r="F114" s="249"/>
      <c r="G114" s="249"/>
      <c r="H114" s="155"/>
      <c r="I114" s="155"/>
      <c r="J114" s="155"/>
      <c r="K114" s="155"/>
      <c r="L114" s="155"/>
      <c r="M114" s="155"/>
      <c r="N114" s="154"/>
      <c r="O114" s="154"/>
      <c r="P114" s="154"/>
      <c r="Q114" s="154"/>
      <c r="R114" s="155"/>
      <c r="S114" s="155"/>
      <c r="T114" s="155"/>
      <c r="U114" s="155"/>
      <c r="V114" s="155"/>
      <c r="W114" s="155"/>
      <c r="X114" s="155"/>
      <c r="Y114" s="155"/>
      <c r="Z114" s="149"/>
      <c r="AA114" s="149"/>
      <c r="AB114" s="149"/>
      <c r="AC114" s="149"/>
      <c r="AD114" s="149"/>
      <c r="AE114" s="149"/>
      <c r="AF114" s="149"/>
      <c r="AG114" s="149" t="s">
        <v>133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2" x14ac:dyDescent="0.2">
      <c r="A115" s="152"/>
      <c r="B115" s="153"/>
      <c r="C115" s="184" t="s">
        <v>249</v>
      </c>
      <c r="D115" s="156"/>
      <c r="E115" s="157"/>
      <c r="F115" s="158"/>
      <c r="G115" s="158"/>
      <c r="H115" s="155"/>
      <c r="I115" s="155"/>
      <c r="J115" s="155"/>
      <c r="K115" s="155"/>
      <c r="L115" s="155"/>
      <c r="M115" s="155"/>
      <c r="N115" s="154"/>
      <c r="O115" s="154"/>
      <c r="P115" s="154"/>
      <c r="Q115" s="154"/>
      <c r="R115" s="155"/>
      <c r="S115" s="155"/>
      <c r="T115" s="155"/>
      <c r="U115" s="155"/>
      <c r="V115" s="155"/>
      <c r="W115" s="155"/>
      <c r="X115" s="155"/>
      <c r="Y115" s="155"/>
      <c r="Z115" s="149"/>
      <c r="AA115" s="149"/>
      <c r="AB115" s="149"/>
      <c r="AC115" s="149"/>
      <c r="AD115" s="149"/>
      <c r="AE115" s="149"/>
      <c r="AF115" s="149"/>
      <c r="AG115" s="149" t="s">
        <v>133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2" x14ac:dyDescent="0.2">
      <c r="A116" s="152"/>
      <c r="B116" s="153"/>
      <c r="C116" s="248" t="s">
        <v>430</v>
      </c>
      <c r="D116" s="249"/>
      <c r="E116" s="249"/>
      <c r="F116" s="249"/>
      <c r="G116" s="249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9"/>
      <c r="AA116" s="149"/>
      <c r="AB116" s="149"/>
      <c r="AC116" s="149"/>
      <c r="AD116" s="149"/>
      <c r="AE116" s="149"/>
      <c r="AF116" s="149"/>
      <c r="AG116" s="149" t="s">
        <v>133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2"/>
      <c r="B117" s="153"/>
      <c r="C117" s="184" t="s">
        <v>249</v>
      </c>
      <c r="D117" s="156"/>
      <c r="E117" s="157"/>
      <c r="F117" s="158"/>
      <c r="G117" s="158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9"/>
      <c r="AA117" s="149"/>
      <c r="AB117" s="149"/>
      <c r="AC117" s="149"/>
      <c r="AD117" s="149"/>
      <c r="AE117" s="149"/>
      <c r="AF117" s="149"/>
      <c r="AG117" s="149" t="s">
        <v>133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2" x14ac:dyDescent="0.2">
      <c r="A118" s="152"/>
      <c r="B118" s="153"/>
      <c r="C118" s="248" t="s">
        <v>262</v>
      </c>
      <c r="D118" s="249"/>
      <c r="E118" s="249"/>
      <c r="F118" s="249"/>
      <c r="G118" s="249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133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2"/>
      <c r="B119" s="153"/>
      <c r="C119" s="248" t="s">
        <v>263</v>
      </c>
      <c r="D119" s="249"/>
      <c r="E119" s="249"/>
      <c r="F119" s="249"/>
      <c r="G119" s="249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9"/>
      <c r="AA119" s="149"/>
      <c r="AB119" s="149"/>
      <c r="AC119" s="149"/>
      <c r="AD119" s="149"/>
      <c r="AE119" s="149"/>
      <c r="AF119" s="149"/>
      <c r="AG119" s="149" t="s">
        <v>133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2" x14ac:dyDescent="0.2">
      <c r="A120" s="152"/>
      <c r="B120" s="153"/>
      <c r="C120" s="248" t="s">
        <v>264</v>
      </c>
      <c r="D120" s="249"/>
      <c r="E120" s="249"/>
      <c r="F120" s="249"/>
      <c r="G120" s="249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9"/>
      <c r="AA120" s="149"/>
      <c r="AB120" s="149"/>
      <c r="AC120" s="149"/>
      <c r="AD120" s="149"/>
      <c r="AE120" s="149"/>
      <c r="AF120" s="149"/>
      <c r="AG120" s="149" t="s">
        <v>133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2"/>
      <c r="B121" s="153"/>
      <c r="C121" s="248" t="s">
        <v>265</v>
      </c>
      <c r="D121" s="249"/>
      <c r="E121" s="249"/>
      <c r="F121" s="249"/>
      <c r="G121" s="249"/>
      <c r="H121" s="155"/>
      <c r="I121" s="155"/>
      <c r="J121" s="155"/>
      <c r="K121" s="155"/>
      <c r="L121" s="155"/>
      <c r="M121" s="155"/>
      <c r="N121" s="154"/>
      <c r="O121" s="154"/>
      <c r="P121" s="154"/>
      <c r="Q121" s="154"/>
      <c r="R121" s="155"/>
      <c r="S121" s="155"/>
      <c r="T121" s="155"/>
      <c r="U121" s="155"/>
      <c r="V121" s="155"/>
      <c r="W121" s="155"/>
      <c r="X121" s="155"/>
      <c r="Y121" s="155"/>
      <c r="Z121" s="149"/>
      <c r="AA121" s="149"/>
      <c r="AB121" s="149"/>
      <c r="AC121" s="149"/>
      <c r="AD121" s="149"/>
      <c r="AE121" s="149"/>
      <c r="AF121" s="149"/>
      <c r="AG121" s="149" t="s">
        <v>133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2" x14ac:dyDescent="0.2">
      <c r="A122" s="152"/>
      <c r="B122" s="153"/>
      <c r="C122" s="248" t="s">
        <v>431</v>
      </c>
      <c r="D122" s="249"/>
      <c r="E122" s="249"/>
      <c r="F122" s="249"/>
      <c r="G122" s="249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9"/>
      <c r="AA122" s="149"/>
      <c r="AB122" s="149"/>
      <c r="AC122" s="149"/>
      <c r="AD122" s="149"/>
      <c r="AE122" s="149"/>
      <c r="AF122" s="149"/>
      <c r="AG122" s="149" t="s">
        <v>133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2"/>
      <c r="B123" s="153"/>
      <c r="C123" s="184" t="s">
        <v>249</v>
      </c>
      <c r="D123" s="156"/>
      <c r="E123" s="157"/>
      <c r="F123" s="158"/>
      <c r="G123" s="158"/>
      <c r="H123" s="155"/>
      <c r="I123" s="155"/>
      <c r="J123" s="155"/>
      <c r="K123" s="155"/>
      <c r="L123" s="155"/>
      <c r="M123" s="155"/>
      <c r="N123" s="154"/>
      <c r="O123" s="154"/>
      <c r="P123" s="154"/>
      <c r="Q123" s="154"/>
      <c r="R123" s="155"/>
      <c r="S123" s="155"/>
      <c r="T123" s="155"/>
      <c r="U123" s="155"/>
      <c r="V123" s="155"/>
      <c r="W123" s="155"/>
      <c r="X123" s="155"/>
      <c r="Y123" s="155"/>
      <c r="Z123" s="149"/>
      <c r="AA123" s="149"/>
      <c r="AB123" s="149"/>
      <c r="AC123" s="149"/>
      <c r="AD123" s="149"/>
      <c r="AE123" s="149"/>
      <c r="AF123" s="149"/>
      <c r="AG123" s="149" t="s">
        <v>133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2" x14ac:dyDescent="0.2">
      <c r="A124" s="152"/>
      <c r="B124" s="153"/>
      <c r="C124" s="248" t="s">
        <v>432</v>
      </c>
      <c r="D124" s="249"/>
      <c r="E124" s="249"/>
      <c r="F124" s="249"/>
      <c r="G124" s="249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9"/>
      <c r="AA124" s="149"/>
      <c r="AB124" s="149"/>
      <c r="AC124" s="149"/>
      <c r="AD124" s="149"/>
      <c r="AE124" s="149"/>
      <c r="AF124" s="149"/>
      <c r="AG124" s="149" t="s">
        <v>133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2" x14ac:dyDescent="0.2">
      <c r="A125" s="152"/>
      <c r="B125" s="153"/>
      <c r="C125" s="184" t="s">
        <v>249</v>
      </c>
      <c r="D125" s="156"/>
      <c r="E125" s="157"/>
      <c r="F125" s="158"/>
      <c r="G125" s="158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9"/>
      <c r="AA125" s="149"/>
      <c r="AB125" s="149"/>
      <c r="AC125" s="149"/>
      <c r="AD125" s="149"/>
      <c r="AE125" s="149"/>
      <c r="AF125" s="149"/>
      <c r="AG125" s="149" t="s">
        <v>133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2" x14ac:dyDescent="0.2">
      <c r="A126" s="152"/>
      <c r="B126" s="153"/>
      <c r="C126" s="248" t="s">
        <v>266</v>
      </c>
      <c r="D126" s="249"/>
      <c r="E126" s="249"/>
      <c r="F126" s="249"/>
      <c r="G126" s="249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9"/>
      <c r="AA126" s="149"/>
      <c r="AB126" s="149"/>
      <c r="AC126" s="149"/>
      <c r="AD126" s="149"/>
      <c r="AE126" s="149"/>
      <c r="AF126" s="149"/>
      <c r="AG126" s="149" t="s">
        <v>133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80" t="str">
        <f>C126</f>
        <v xml:space="preserve">                                                                                ------------------------------------</v>
      </c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2"/>
      <c r="B127" s="153"/>
      <c r="C127" s="248" t="s">
        <v>433</v>
      </c>
      <c r="D127" s="249"/>
      <c r="E127" s="249"/>
      <c r="F127" s="249"/>
      <c r="G127" s="249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9"/>
      <c r="AA127" s="149"/>
      <c r="AB127" s="149"/>
      <c r="AC127" s="149"/>
      <c r="AD127" s="149"/>
      <c r="AE127" s="149"/>
      <c r="AF127" s="149"/>
      <c r="AG127" s="149" t="s">
        <v>133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80" t="str">
        <f>C127</f>
        <v xml:space="preserve">                                            CELKEM     ....................................,-Kč</v>
      </c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68">
        <v>47</v>
      </c>
      <c r="B128" s="169" t="s">
        <v>267</v>
      </c>
      <c r="C128" s="182" t="s">
        <v>268</v>
      </c>
      <c r="D128" s="170" t="s">
        <v>231</v>
      </c>
      <c r="E128" s="171">
        <v>40</v>
      </c>
      <c r="F128" s="172">
        <v>0</v>
      </c>
      <c r="G128" s="172">
        <v>0</v>
      </c>
      <c r="H128" s="172">
        <v>0</v>
      </c>
      <c r="I128" s="172">
        <v>0</v>
      </c>
      <c r="J128" s="172">
        <v>524.46</v>
      </c>
      <c r="K128" s="172">
        <v>20978.400000000001</v>
      </c>
      <c r="L128" s="172">
        <v>21</v>
      </c>
      <c r="M128" s="172">
        <v>25383.864000000001</v>
      </c>
      <c r="N128" s="171">
        <v>0</v>
      </c>
      <c r="O128" s="171">
        <v>0</v>
      </c>
      <c r="P128" s="171">
        <v>0</v>
      </c>
      <c r="Q128" s="171">
        <v>0</v>
      </c>
      <c r="R128" s="172" t="s">
        <v>232</v>
      </c>
      <c r="S128" s="172" t="s">
        <v>138</v>
      </c>
      <c r="T128" s="173" t="s">
        <v>128</v>
      </c>
      <c r="U128" s="155">
        <v>1</v>
      </c>
      <c r="V128" s="155">
        <v>40</v>
      </c>
      <c r="W128" s="155"/>
      <c r="X128" s="155" t="s">
        <v>233</v>
      </c>
      <c r="Y128" s="155" t="s">
        <v>130</v>
      </c>
      <c r="Z128" s="149"/>
      <c r="AA128" s="149"/>
      <c r="AB128" s="149"/>
      <c r="AC128" s="149"/>
      <c r="AD128" s="149"/>
      <c r="AE128" s="149"/>
      <c r="AF128" s="149"/>
      <c r="AG128" s="149" t="s">
        <v>234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22.5" outlineLevel="1" x14ac:dyDescent="0.2">
      <c r="A129" s="152"/>
      <c r="B129" s="153"/>
      <c r="C129" s="246" t="s">
        <v>269</v>
      </c>
      <c r="D129" s="247"/>
      <c r="E129" s="247"/>
      <c r="F129" s="247"/>
      <c r="G129" s="247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9"/>
      <c r="AA129" s="149"/>
      <c r="AB129" s="149"/>
      <c r="AC129" s="149"/>
      <c r="AD129" s="149"/>
      <c r="AE129" s="149"/>
      <c r="AF129" s="149"/>
      <c r="AG129" s="149" t="s">
        <v>133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80" t="str">
        <f>C129</f>
        <v>Demontáž a ekologická likvidace stávajícího technologického zařízení v kotelně 1S.03 včetně stávajícího přívodu spalovacího vzduchu do kotelny</v>
      </c>
      <c r="BB129" s="149"/>
      <c r="BC129" s="149"/>
      <c r="BD129" s="149"/>
      <c r="BE129" s="149"/>
      <c r="BF129" s="149"/>
      <c r="BG129" s="149"/>
      <c r="BH129" s="149"/>
    </row>
    <row r="130" spans="1:60" outlineLevel="2" x14ac:dyDescent="0.2">
      <c r="A130" s="152"/>
      <c r="B130" s="153"/>
      <c r="C130" s="248" t="s">
        <v>270</v>
      </c>
      <c r="D130" s="249"/>
      <c r="E130" s="249"/>
      <c r="F130" s="249"/>
      <c r="G130" s="249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9"/>
      <c r="AA130" s="149"/>
      <c r="AB130" s="149"/>
      <c r="AC130" s="149"/>
      <c r="AD130" s="149"/>
      <c r="AE130" s="149"/>
      <c r="AF130" s="149"/>
      <c r="AG130" s="149" t="s">
        <v>133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74">
        <v>48</v>
      </c>
      <c r="B131" s="175" t="s">
        <v>271</v>
      </c>
      <c r="C131" s="183" t="s">
        <v>272</v>
      </c>
      <c r="D131" s="176" t="s">
        <v>231</v>
      </c>
      <c r="E131" s="177">
        <v>24</v>
      </c>
      <c r="F131" s="178">
        <v>0</v>
      </c>
      <c r="G131" s="178">
        <v>0</v>
      </c>
      <c r="H131" s="178">
        <v>0</v>
      </c>
      <c r="I131" s="178">
        <v>0</v>
      </c>
      <c r="J131" s="178">
        <v>449.66</v>
      </c>
      <c r="K131" s="178">
        <v>10791.84</v>
      </c>
      <c r="L131" s="178">
        <v>21</v>
      </c>
      <c r="M131" s="178">
        <v>13058.126400000001</v>
      </c>
      <c r="N131" s="177">
        <v>0</v>
      </c>
      <c r="O131" s="177">
        <v>0</v>
      </c>
      <c r="P131" s="177">
        <v>0</v>
      </c>
      <c r="Q131" s="177">
        <v>0</v>
      </c>
      <c r="R131" s="178" t="s">
        <v>232</v>
      </c>
      <c r="S131" s="178" t="s">
        <v>138</v>
      </c>
      <c r="T131" s="179" t="s">
        <v>128</v>
      </c>
      <c r="U131" s="155">
        <v>1</v>
      </c>
      <c r="V131" s="155">
        <v>24</v>
      </c>
      <c r="W131" s="155"/>
      <c r="X131" s="155" t="s">
        <v>233</v>
      </c>
      <c r="Y131" s="155" t="s">
        <v>130</v>
      </c>
      <c r="Z131" s="149"/>
      <c r="AA131" s="149"/>
      <c r="AB131" s="149"/>
      <c r="AC131" s="149"/>
      <c r="AD131" s="149"/>
      <c r="AE131" s="149"/>
      <c r="AF131" s="149"/>
      <c r="AG131" s="149" t="s">
        <v>234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x14ac:dyDescent="0.2">
      <c r="A132" s="162" t="s">
        <v>122</v>
      </c>
      <c r="B132" s="163" t="s">
        <v>77</v>
      </c>
      <c r="C132" s="181" t="s">
        <v>78</v>
      </c>
      <c r="D132" s="164"/>
      <c r="E132" s="165"/>
      <c r="F132" s="166"/>
      <c r="G132" s="166">
        <v>0</v>
      </c>
      <c r="H132" s="166"/>
      <c r="I132" s="166">
        <v>213549.83</v>
      </c>
      <c r="J132" s="166"/>
      <c r="K132" s="166">
        <v>19046.55</v>
      </c>
      <c r="L132" s="166"/>
      <c r="M132" s="166"/>
      <c r="N132" s="165"/>
      <c r="O132" s="165"/>
      <c r="P132" s="165"/>
      <c r="Q132" s="165"/>
      <c r="R132" s="166"/>
      <c r="S132" s="166"/>
      <c r="T132" s="167"/>
      <c r="U132" s="161"/>
      <c r="V132" s="161"/>
      <c r="W132" s="161"/>
      <c r="X132" s="161"/>
      <c r="Y132" s="161"/>
      <c r="AG132" t="s">
        <v>123</v>
      </c>
    </row>
    <row r="133" spans="1:60" ht="22.5" x14ac:dyDescent="0.2">
      <c r="A133" s="168">
        <v>49</v>
      </c>
      <c r="B133" s="169" t="s">
        <v>273</v>
      </c>
      <c r="C133" s="182" t="s">
        <v>274</v>
      </c>
      <c r="D133" s="170" t="s">
        <v>243</v>
      </c>
      <c r="E133" s="171">
        <v>2</v>
      </c>
      <c r="F133" s="172">
        <v>0</v>
      </c>
      <c r="G133" s="172">
        <v>0</v>
      </c>
      <c r="H133" s="172">
        <v>1681.82</v>
      </c>
      <c r="I133" s="172">
        <v>3363.64</v>
      </c>
      <c r="J133" s="172">
        <v>188.2</v>
      </c>
      <c r="K133" s="172">
        <v>376.4</v>
      </c>
      <c r="L133" s="172">
        <v>21</v>
      </c>
      <c r="M133" s="172">
        <v>4525.4484000000002</v>
      </c>
      <c r="N133" s="171">
        <v>3.7299999999999998E-3</v>
      </c>
      <c r="O133" s="171">
        <v>7.4599999999999996E-3</v>
      </c>
      <c r="P133" s="171">
        <v>0</v>
      </c>
      <c r="Q133" s="171">
        <v>0</v>
      </c>
      <c r="R133" s="172"/>
      <c r="S133" s="172" t="s">
        <v>138</v>
      </c>
      <c r="T133" s="173" t="s">
        <v>128</v>
      </c>
      <c r="U133" s="155">
        <v>0.23899999999999999</v>
      </c>
      <c r="V133" s="155">
        <v>0.47799999999999998</v>
      </c>
      <c r="W133" s="155"/>
      <c r="X133" s="155" t="s">
        <v>129</v>
      </c>
      <c r="Y133" s="155" t="s">
        <v>130</v>
      </c>
      <c r="Z133" s="149"/>
      <c r="AA133" s="149"/>
      <c r="AB133" s="149"/>
      <c r="AC133" s="149"/>
      <c r="AD133" s="149"/>
      <c r="AE133" s="149"/>
      <c r="AF133" s="149"/>
      <c r="AG133" s="149" t="s">
        <v>131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2"/>
      <c r="B134" s="153"/>
      <c r="C134" s="246" t="s">
        <v>275</v>
      </c>
      <c r="D134" s="247"/>
      <c r="E134" s="247"/>
      <c r="F134" s="247"/>
      <c r="G134" s="247"/>
      <c r="H134" s="155"/>
      <c r="I134" s="155"/>
      <c r="J134" s="155"/>
      <c r="K134" s="155"/>
      <c r="L134" s="155"/>
      <c r="M134" s="155"/>
      <c r="N134" s="154"/>
      <c r="O134" s="154"/>
      <c r="P134" s="154"/>
      <c r="Q134" s="154"/>
      <c r="R134" s="155"/>
      <c r="S134" s="155"/>
      <c r="T134" s="155"/>
      <c r="U134" s="155"/>
      <c r="V134" s="155"/>
      <c r="W134" s="155"/>
      <c r="X134" s="155"/>
      <c r="Y134" s="155"/>
      <c r="Z134" s="149"/>
      <c r="AA134" s="149"/>
      <c r="AB134" s="149"/>
      <c r="AC134" s="149"/>
      <c r="AD134" s="149"/>
      <c r="AE134" s="149"/>
      <c r="AF134" s="149"/>
      <c r="AG134" s="149" t="s">
        <v>133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x14ac:dyDescent="0.2">
      <c r="A135" s="168">
        <v>50</v>
      </c>
      <c r="B135" s="169" t="s">
        <v>276</v>
      </c>
      <c r="C135" s="182" t="s">
        <v>277</v>
      </c>
      <c r="D135" s="170" t="s">
        <v>243</v>
      </c>
      <c r="E135" s="171">
        <v>1</v>
      </c>
      <c r="F135" s="172">
        <v>0</v>
      </c>
      <c r="G135" s="172">
        <v>0</v>
      </c>
      <c r="H135" s="172">
        <v>7458.85</v>
      </c>
      <c r="I135" s="172">
        <v>7458.85</v>
      </c>
      <c r="J135" s="172">
        <v>851.6</v>
      </c>
      <c r="K135" s="172">
        <v>851.6</v>
      </c>
      <c r="L135" s="172">
        <v>21</v>
      </c>
      <c r="M135" s="172">
        <v>10055.6445</v>
      </c>
      <c r="N135" s="171">
        <v>2.571E-2</v>
      </c>
      <c r="O135" s="171">
        <v>2.571E-2</v>
      </c>
      <c r="P135" s="171">
        <v>0</v>
      </c>
      <c r="Q135" s="171">
        <v>0</v>
      </c>
      <c r="R135" s="172"/>
      <c r="S135" s="172" t="s">
        <v>138</v>
      </c>
      <c r="T135" s="173" t="s">
        <v>128</v>
      </c>
      <c r="U135" s="155">
        <v>1.7150000000000001</v>
      </c>
      <c r="V135" s="155">
        <v>1.7150000000000001</v>
      </c>
      <c r="W135" s="155"/>
      <c r="X135" s="155" t="s">
        <v>129</v>
      </c>
      <c r="Y135" s="155" t="s">
        <v>130</v>
      </c>
      <c r="Z135" s="149"/>
      <c r="AA135" s="149"/>
      <c r="AB135" s="149"/>
      <c r="AC135" s="149"/>
      <c r="AD135" s="149"/>
      <c r="AE135" s="149"/>
      <c r="AF135" s="149"/>
      <c r="AG135" s="149" t="s">
        <v>131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2"/>
      <c r="B136" s="153"/>
      <c r="C136" s="246" t="s">
        <v>275</v>
      </c>
      <c r="D136" s="247"/>
      <c r="E136" s="247"/>
      <c r="F136" s="247"/>
      <c r="G136" s="247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9"/>
      <c r="AA136" s="149"/>
      <c r="AB136" s="149"/>
      <c r="AC136" s="149"/>
      <c r="AD136" s="149"/>
      <c r="AE136" s="149"/>
      <c r="AF136" s="149"/>
      <c r="AG136" s="149" t="s">
        <v>133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2.5" x14ac:dyDescent="0.2">
      <c r="A137" s="168">
        <v>51</v>
      </c>
      <c r="B137" s="169" t="s">
        <v>278</v>
      </c>
      <c r="C137" s="182" t="s">
        <v>279</v>
      </c>
      <c r="D137" s="170" t="s">
        <v>178</v>
      </c>
      <c r="E137" s="171">
        <v>1</v>
      </c>
      <c r="F137" s="172">
        <v>0</v>
      </c>
      <c r="G137" s="172">
        <v>0</v>
      </c>
      <c r="H137" s="172">
        <v>27200.32</v>
      </c>
      <c r="I137" s="172">
        <v>27200.32</v>
      </c>
      <c r="J137" s="172">
        <v>2550.0300000000002</v>
      </c>
      <c r="K137" s="172">
        <v>2550.0300000000002</v>
      </c>
      <c r="L137" s="172">
        <v>21</v>
      </c>
      <c r="M137" s="172">
        <v>35997.923499999997</v>
      </c>
      <c r="N137" s="171">
        <v>0.11171</v>
      </c>
      <c r="O137" s="171">
        <v>0.11171</v>
      </c>
      <c r="P137" s="171">
        <v>0</v>
      </c>
      <c r="Q137" s="171">
        <v>0</v>
      </c>
      <c r="R137" s="172"/>
      <c r="S137" s="172" t="s">
        <v>127</v>
      </c>
      <c r="T137" s="173" t="s">
        <v>128</v>
      </c>
      <c r="U137" s="155">
        <v>3.9220000000000002</v>
      </c>
      <c r="V137" s="155">
        <v>3.9220000000000002</v>
      </c>
      <c r="W137" s="155"/>
      <c r="X137" s="155" t="s">
        <v>129</v>
      </c>
      <c r="Y137" s="155" t="s">
        <v>130</v>
      </c>
      <c r="Z137" s="149"/>
      <c r="AA137" s="149"/>
      <c r="AB137" s="149"/>
      <c r="AC137" s="149"/>
      <c r="AD137" s="149"/>
      <c r="AE137" s="149"/>
      <c r="AF137" s="149"/>
      <c r="AG137" s="149" t="s">
        <v>131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2"/>
      <c r="B138" s="153"/>
      <c r="C138" s="246" t="s">
        <v>280</v>
      </c>
      <c r="D138" s="247"/>
      <c r="E138" s="247"/>
      <c r="F138" s="247"/>
      <c r="G138" s="247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9"/>
      <c r="AA138" s="149"/>
      <c r="AB138" s="149"/>
      <c r="AC138" s="149"/>
      <c r="AD138" s="149"/>
      <c r="AE138" s="149"/>
      <c r="AF138" s="149"/>
      <c r="AG138" s="149" t="s">
        <v>133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2.5" x14ac:dyDescent="0.2">
      <c r="A139" s="168">
        <v>52</v>
      </c>
      <c r="B139" s="169" t="s">
        <v>281</v>
      </c>
      <c r="C139" s="182" t="s">
        <v>282</v>
      </c>
      <c r="D139" s="170" t="s">
        <v>243</v>
      </c>
      <c r="E139" s="171">
        <v>1</v>
      </c>
      <c r="F139" s="172">
        <v>0</v>
      </c>
      <c r="G139" s="172">
        <v>0</v>
      </c>
      <c r="H139" s="172">
        <v>114751.35</v>
      </c>
      <c r="I139" s="172">
        <v>114751.35</v>
      </c>
      <c r="J139" s="172">
        <v>5100.0600000000004</v>
      </c>
      <c r="K139" s="172">
        <v>5100.0600000000004</v>
      </c>
      <c r="L139" s="172">
        <v>21</v>
      </c>
      <c r="M139" s="172">
        <v>145020.20610000001</v>
      </c>
      <c r="N139" s="171">
        <v>9.3200000000000002E-3</v>
      </c>
      <c r="O139" s="171">
        <v>9.3200000000000002E-3</v>
      </c>
      <c r="P139" s="171">
        <v>0</v>
      </c>
      <c r="Q139" s="171">
        <v>0</v>
      </c>
      <c r="R139" s="172"/>
      <c r="S139" s="172" t="s">
        <v>127</v>
      </c>
      <c r="T139" s="173" t="s">
        <v>128</v>
      </c>
      <c r="U139" s="155">
        <v>5.7240000000000002</v>
      </c>
      <c r="V139" s="155">
        <v>5.7240000000000002</v>
      </c>
      <c r="W139" s="155"/>
      <c r="X139" s="155" t="s">
        <v>129</v>
      </c>
      <c r="Y139" s="155" t="s">
        <v>130</v>
      </c>
      <c r="Z139" s="149"/>
      <c r="AA139" s="149"/>
      <c r="AB139" s="149"/>
      <c r="AC139" s="149"/>
      <c r="AD139" s="149"/>
      <c r="AE139" s="149"/>
      <c r="AF139" s="149"/>
      <c r="AG139" s="149" t="s">
        <v>131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2"/>
      <c r="B140" s="153"/>
      <c r="C140" s="246" t="s">
        <v>283</v>
      </c>
      <c r="D140" s="247"/>
      <c r="E140" s="247"/>
      <c r="F140" s="247"/>
      <c r="G140" s="247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9"/>
      <c r="AA140" s="149"/>
      <c r="AB140" s="149"/>
      <c r="AC140" s="149"/>
      <c r="AD140" s="149"/>
      <c r="AE140" s="149"/>
      <c r="AF140" s="149"/>
      <c r="AG140" s="149" t="s">
        <v>133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22.5" x14ac:dyDescent="0.2">
      <c r="A141" s="174">
        <v>53</v>
      </c>
      <c r="B141" s="175" t="s">
        <v>284</v>
      </c>
      <c r="C141" s="183" t="s">
        <v>285</v>
      </c>
      <c r="D141" s="176" t="s">
        <v>178</v>
      </c>
      <c r="E141" s="177">
        <v>1</v>
      </c>
      <c r="F141" s="178">
        <v>0</v>
      </c>
      <c r="G141" s="178">
        <v>0</v>
      </c>
      <c r="H141" s="178">
        <v>4250.05</v>
      </c>
      <c r="I141" s="178">
        <v>4250.05</v>
      </c>
      <c r="J141" s="178">
        <v>1700.02</v>
      </c>
      <c r="K141" s="178">
        <v>1700.02</v>
      </c>
      <c r="L141" s="178">
        <v>21</v>
      </c>
      <c r="M141" s="178">
        <v>7199.5846999999994</v>
      </c>
      <c r="N141" s="177">
        <v>0.16675000000000001</v>
      </c>
      <c r="O141" s="177">
        <v>0.16675000000000001</v>
      </c>
      <c r="P141" s="177">
        <v>0</v>
      </c>
      <c r="Q141" s="177">
        <v>0</v>
      </c>
      <c r="R141" s="178"/>
      <c r="S141" s="178" t="s">
        <v>127</v>
      </c>
      <c r="T141" s="179" t="s">
        <v>128</v>
      </c>
      <c r="U141" s="155">
        <v>22.716000000000001</v>
      </c>
      <c r="V141" s="155">
        <v>22.716000000000001</v>
      </c>
      <c r="W141" s="155"/>
      <c r="X141" s="155" t="s">
        <v>129</v>
      </c>
      <c r="Y141" s="155" t="s">
        <v>130</v>
      </c>
      <c r="Z141" s="149"/>
      <c r="AA141" s="149"/>
      <c r="AB141" s="149"/>
      <c r="AC141" s="149"/>
      <c r="AD141" s="149"/>
      <c r="AE141" s="149"/>
      <c r="AF141" s="149"/>
      <c r="AG141" s="149" t="s">
        <v>131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ht="22.5" x14ac:dyDescent="0.2">
      <c r="A142" s="174">
        <v>54</v>
      </c>
      <c r="B142" s="175" t="s">
        <v>286</v>
      </c>
      <c r="C142" s="183" t="s">
        <v>287</v>
      </c>
      <c r="D142" s="176" t="s">
        <v>243</v>
      </c>
      <c r="E142" s="177">
        <v>1</v>
      </c>
      <c r="F142" s="178">
        <v>0</v>
      </c>
      <c r="G142" s="178">
        <v>0</v>
      </c>
      <c r="H142" s="178">
        <v>10965.12</v>
      </c>
      <c r="I142" s="178">
        <v>10965.12</v>
      </c>
      <c r="J142" s="178">
        <v>1360.02</v>
      </c>
      <c r="K142" s="178">
        <v>1360.02</v>
      </c>
      <c r="L142" s="178">
        <v>21</v>
      </c>
      <c r="M142" s="178">
        <v>14913.419399999999</v>
      </c>
      <c r="N142" s="177">
        <v>7.127E-2</v>
      </c>
      <c r="O142" s="177">
        <v>7.127E-2</v>
      </c>
      <c r="P142" s="177">
        <v>0</v>
      </c>
      <c r="Q142" s="177">
        <v>0</v>
      </c>
      <c r="R142" s="178"/>
      <c r="S142" s="178" t="s">
        <v>127</v>
      </c>
      <c r="T142" s="179" t="s">
        <v>128</v>
      </c>
      <c r="U142" s="155">
        <v>1.7689999999999999</v>
      </c>
      <c r="V142" s="155">
        <v>1.7689999999999999</v>
      </c>
      <c r="W142" s="155"/>
      <c r="X142" s="155" t="s">
        <v>129</v>
      </c>
      <c r="Y142" s="155" t="s">
        <v>130</v>
      </c>
      <c r="Z142" s="149"/>
      <c r="AA142" s="149"/>
      <c r="AB142" s="149"/>
      <c r="AC142" s="149"/>
      <c r="AD142" s="149"/>
      <c r="AE142" s="149"/>
      <c r="AF142" s="149"/>
      <c r="AG142" s="149" t="s">
        <v>131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ht="22.5" x14ac:dyDescent="0.2">
      <c r="A143" s="174">
        <v>55</v>
      </c>
      <c r="B143" s="175" t="s">
        <v>288</v>
      </c>
      <c r="C143" s="183" t="s">
        <v>289</v>
      </c>
      <c r="D143" s="176" t="s">
        <v>243</v>
      </c>
      <c r="E143" s="177">
        <v>1</v>
      </c>
      <c r="F143" s="178">
        <v>0</v>
      </c>
      <c r="G143" s="178">
        <v>0</v>
      </c>
      <c r="H143" s="178">
        <v>13260.15</v>
      </c>
      <c r="I143" s="178">
        <v>13260.15</v>
      </c>
      <c r="J143" s="178">
        <v>552.51</v>
      </c>
      <c r="K143" s="178">
        <v>552.51</v>
      </c>
      <c r="L143" s="178">
        <v>21</v>
      </c>
      <c r="M143" s="178">
        <v>16713.318599999999</v>
      </c>
      <c r="N143" s="177">
        <v>5.9000000000000003E-4</v>
      </c>
      <c r="O143" s="177">
        <v>5.9000000000000003E-4</v>
      </c>
      <c r="P143" s="177">
        <v>0</v>
      </c>
      <c r="Q143" s="177">
        <v>0</v>
      </c>
      <c r="R143" s="178"/>
      <c r="S143" s="178" t="s">
        <v>127</v>
      </c>
      <c r="T143" s="179" t="s">
        <v>128</v>
      </c>
      <c r="U143" s="155">
        <v>0.53</v>
      </c>
      <c r="V143" s="155">
        <v>0.53</v>
      </c>
      <c r="W143" s="155"/>
      <c r="X143" s="155" t="s">
        <v>129</v>
      </c>
      <c r="Y143" s="155" t="s">
        <v>130</v>
      </c>
      <c r="Z143" s="149"/>
      <c r="AA143" s="149"/>
      <c r="AB143" s="149"/>
      <c r="AC143" s="149"/>
      <c r="AD143" s="149"/>
      <c r="AE143" s="149"/>
      <c r="AF143" s="149"/>
      <c r="AG143" s="149" t="s">
        <v>131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ht="22.5" x14ac:dyDescent="0.2">
      <c r="A144" s="174">
        <v>56</v>
      </c>
      <c r="B144" s="175" t="s">
        <v>290</v>
      </c>
      <c r="C144" s="183" t="s">
        <v>291</v>
      </c>
      <c r="D144" s="176" t="s">
        <v>178</v>
      </c>
      <c r="E144" s="177">
        <v>1</v>
      </c>
      <c r="F144" s="178">
        <v>0</v>
      </c>
      <c r="G144" s="178">
        <v>0</v>
      </c>
      <c r="H144" s="178">
        <v>10200.11</v>
      </c>
      <c r="I144" s="178">
        <v>10200.11</v>
      </c>
      <c r="J144" s="178">
        <v>552.51</v>
      </c>
      <c r="K144" s="178">
        <v>552.51</v>
      </c>
      <c r="L144" s="178">
        <v>21</v>
      </c>
      <c r="M144" s="178">
        <v>13010.6702</v>
      </c>
      <c r="N144" s="177">
        <v>0</v>
      </c>
      <c r="O144" s="177">
        <v>0</v>
      </c>
      <c r="P144" s="177">
        <v>0</v>
      </c>
      <c r="Q144" s="177">
        <v>0</v>
      </c>
      <c r="R144" s="178"/>
      <c r="S144" s="178" t="s">
        <v>127</v>
      </c>
      <c r="T144" s="179" t="s">
        <v>128</v>
      </c>
      <c r="U144" s="155">
        <v>0</v>
      </c>
      <c r="V144" s="155">
        <v>0</v>
      </c>
      <c r="W144" s="155"/>
      <c r="X144" s="155" t="s">
        <v>129</v>
      </c>
      <c r="Y144" s="155" t="s">
        <v>130</v>
      </c>
      <c r="Z144" s="149"/>
      <c r="AA144" s="149"/>
      <c r="AB144" s="149"/>
      <c r="AC144" s="149"/>
      <c r="AD144" s="149"/>
      <c r="AE144" s="149"/>
      <c r="AF144" s="149"/>
      <c r="AG144" s="149" t="s">
        <v>131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ht="22.5" x14ac:dyDescent="0.2">
      <c r="A145" s="174">
        <v>57</v>
      </c>
      <c r="B145" s="175" t="s">
        <v>292</v>
      </c>
      <c r="C145" s="183" t="s">
        <v>293</v>
      </c>
      <c r="D145" s="176" t="s">
        <v>178</v>
      </c>
      <c r="E145" s="177">
        <v>1</v>
      </c>
      <c r="F145" s="178">
        <v>0</v>
      </c>
      <c r="G145" s="178">
        <v>0</v>
      </c>
      <c r="H145" s="178">
        <v>10200.11</v>
      </c>
      <c r="I145" s="178">
        <v>10200.11</v>
      </c>
      <c r="J145" s="178">
        <v>552.51</v>
      </c>
      <c r="K145" s="178">
        <v>552.51</v>
      </c>
      <c r="L145" s="178">
        <v>21</v>
      </c>
      <c r="M145" s="178">
        <v>13010.6702</v>
      </c>
      <c r="N145" s="177">
        <v>0</v>
      </c>
      <c r="O145" s="177">
        <v>0</v>
      </c>
      <c r="P145" s="177">
        <v>0</v>
      </c>
      <c r="Q145" s="177">
        <v>0</v>
      </c>
      <c r="R145" s="178"/>
      <c r="S145" s="178" t="s">
        <v>127</v>
      </c>
      <c r="T145" s="179" t="s">
        <v>128</v>
      </c>
      <c r="U145" s="155">
        <v>0</v>
      </c>
      <c r="V145" s="155">
        <v>0</v>
      </c>
      <c r="W145" s="155"/>
      <c r="X145" s="155" t="s">
        <v>129</v>
      </c>
      <c r="Y145" s="155" t="s">
        <v>130</v>
      </c>
      <c r="Z145" s="149"/>
      <c r="AA145" s="149"/>
      <c r="AB145" s="149"/>
      <c r="AC145" s="149"/>
      <c r="AD145" s="149"/>
      <c r="AE145" s="149"/>
      <c r="AF145" s="149"/>
      <c r="AG145" s="149" t="s">
        <v>131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ht="22.5" x14ac:dyDescent="0.2">
      <c r="A146" s="174">
        <v>58</v>
      </c>
      <c r="B146" s="175" t="s">
        <v>294</v>
      </c>
      <c r="C146" s="183" t="s">
        <v>295</v>
      </c>
      <c r="D146" s="176" t="s">
        <v>178</v>
      </c>
      <c r="E146" s="177">
        <v>1</v>
      </c>
      <c r="F146" s="178">
        <v>0</v>
      </c>
      <c r="G146" s="178">
        <v>0</v>
      </c>
      <c r="H146" s="178">
        <v>11900.13</v>
      </c>
      <c r="I146" s="178">
        <v>11900.13</v>
      </c>
      <c r="J146" s="178">
        <v>680.01</v>
      </c>
      <c r="K146" s="178">
        <v>680.01</v>
      </c>
      <c r="L146" s="178">
        <v>21</v>
      </c>
      <c r="M146" s="178">
        <v>15221.9694</v>
      </c>
      <c r="N146" s="177">
        <v>0</v>
      </c>
      <c r="O146" s="177">
        <v>0</v>
      </c>
      <c r="P146" s="177">
        <v>0</v>
      </c>
      <c r="Q146" s="177">
        <v>0</v>
      </c>
      <c r="R146" s="178"/>
      <c r="S146" s="178" t="s">
        <v>127</v>
      </c>
      <c r="T146" s="179" t="s">
        <v>128</v>
      </c>
      <c r="U146" s="155">
        <v>0</v>
      </c>
      <c r="V146" s="155">
        <v>0</v>
      </c>
      <c r="W146" s="155"/>
      <c r="X146" s="155" t="s">
        <v>129</v>
      </c>
      <c r="Y146" s="155" t="s">
        <v>130</v>
      </c>
      <c r="Z146" s="149"/>
      <c r="AA146" s="149"/>
      <c r="AB146" s="149"/>
      <c r="AC146" s="149"/>
      <c r="AD146" s="149"/>
      <c r="AE146" s="149"/>
      <c r="AF146" s="149"/>
      <c r="AG146" s="149" t="s">
        <v>131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x14ac:dyDescent="0.2">
      <c r="A147" s="174">
        <v>59</v>
      </c>
      <c r="B147" s="175" t="s">
        <v>296</v>
      </c>
      <c r="C147" s="183" t="s">
        <v>297</v>
      </c>
      <c r="D147" s="176" t="s">
        <v>0</v>
      </c>
      <c r="E147" s="177">
        <v>2680.2689999999998</v>
      </c>
      <c r="F147" s="178">
        <v>0</v>
      </c>
      <c r="G147" s="178">
        <v>0</v>
      </c>
      <c r="H147" s="178">
        <v>0</v>
      </c>
      <c r="I147" s="178">
        <v>0</v>
      </c>
      <c r="J147" s="178">
        <v>1.78</v>
      </c>
      <c r="K147" s="178">
        <v>4770.8788199999999</v>
      </c>
      <c r="L147" s="178">
        <v>21</v>
      </c>
      <c r="M147" s="178">
        <v>5772.7647999999999</v>
      </c>
      <c r="N147" s="177">
        <v>0</v>
      </c>
      <c r="O147" s="177">
        <v>0</v>
      </c>
      <c r="P147" s="177">
        <v>0</v>
      </c>
      <c r="Q147" s="177">
        <v>0</v>
      </c>
      <c r="R147" s="178"/>
      <c r="S147" s="178" t="s">
        <v>138</v>
      </c>
      <c r="T147" s="179" t="s">
        <v>128</v>
      </c>
      <c r="U147" s="155">
        <v>0</v>
      </c>
      <c r="V147" s="155">
        <v>0</v>
      </c>
      <c r="W147" s="155"/>
      <c r="X147" s="155" t="s">
        <v>129</v>
      </c>
      <c r="Y147" s="155" t="s">
        <v>130</v>
      </c>
      <c r="Z147" s="149"/>
      <c r="AA147" s="149"/>
      <c r="AB147" s="149"/>
      <c r="AC147" s="149"/>
      <c r="AD147" s="149"/>
      <c r="AE147" s="149"/>
      <c r="AF147" s="149"/>
      <c r="AG147" s="149" t="s">
        <v>158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x14ac:dyDescent="0.2">
      <c r="A148" s="162" t="s">
        <v>122</v>
      </c>
      <c r="B148" s="163" t="s">
        <v>79</v>
      </c>
      <c r="C148" s="181" t="s">
        <v>80</v>
      </c>
      <c r="D148" s="164"/>
      <c r="E148" s="165"/>
      <c r="F148" s="166"/>
      <c r="G148" s="166">
        <v>0</v>
      </c>
      <c r="H148" s="166"/>
      <c r="I148" s="166">
        <v>84520.29</v>
      </c>
      <c r="J148" s="166"/>
      <c r="K148" s="166">
        <v>28195.26</v>
      </c>
      <c r="L148" s="166"/>
      <c r="M148" s="166"/>
      <c r="N148" s="165"/>
      <c r="O148" s="165"/>
      <c r="P148" s="165"/>
      <c r="Q148" s="165"/>
      <c r="R148" s="166"/>
      <c r="S148" s="166"/>
      <c r="T148" s="167"/>
      <c r="U148" s="161"/>
      <c r="V148" s="161"/>
      <c r="W148" s="161"/>
      <c r="X148" s="161"/>
      <c r="Y148" s="161"/>
      <c r="AG148" t="s">
        <v>123</v>
      </c>
    </row>
    <row r="149" spans="1:60" ht="33.75" x14ac:dyDescent="0.2">
      <c r="A149" s="168">
        <v>60</v>
      </c>
      <c r="B149" s="169" t="s">
        <v>298</v>
      </c>
      <c r="C149" s="182" t="s">
        <v>299</v>
      </c>
      <c r="D149" s="170" t="s">
        <v>153</v>
      </c>
      <c r="E149" s="171">
        <v>7</v>
      </c>
      <c r="F149" s="172">
        <v>0</v>
      </c>
      <c r="G149" s="172">
        <v>0</v>
      </c>
      <c r="H149" s="172">
        <v>0</v>
      </c>
      <c r="I149" s="172">
        <v>0</v>
      </c>
      <c r="J149" s="172">
        <v>190.82</v>
      </c>
      <c r="K149" s="172">
        <v>1335.74</v>
      </c>
      <c r="L149" s="172">
        <v>21</v>
      </c>
      <c r="M149" s="172">
        <v>1616.2454</v>
      </c>
      <c r="N149" s="171">
        <v>0</v>
      </c>
      <c r="O149" s="171">
        <v>0</v>
      </c>
      <c r="P149" s="171">
        <v>0</v>
      </c>
      <c r="Q149" s="171">
        <v>0</v>
      </c>
      <c r="R149" s="172"/>
      <c r="S149" s="172" t="s">
        <v>138</v>
      </c>
      <c r="T149" s="173" t="s">
        <v>128</v>
      </c>
      <c r="U149" s="155">
        <v>0.42199999999999999</v>
      </c>
      <c r="V149" s="155">
        <v>2.9539999999999997</v>
      </c>
      <c r="W149" s="155"/>
      <c r="X149" s="155" t="s">
        <v>129</v>
      </c>
      <c r="Y149" s="155" t="s">
        <v>130</v>
      </c>
      <c r="Z149" s="149"/>
      <c r="AA149" s="149"/>
      <c r="AB149" s="149"/>
      <c r="AC149" s="149"/>
      <c r="AD149" s="149"/>
      <c r="AE149" s="149"/>
      <c r="AF149" s="149"/>
      <c r="AG149" s="149" t="s">
        <v>131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2"/>
      <c r="B150" s="153"/>
      <c r="C150" s="246" t="s">
        <v>300</v>
      </c>
      <c r="D150" s="247"/>
      <c r="E150" s="247"/>
      <c r="F150" s="247"/>
      <c r="G150" s="247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9"/>
      <c r="AA150" s="149"/>
      <c r="AB150" s="149"/>
      <c r="AC150" s="149"/>
      <c r="AD150" s="149"/>
      <c r="AE150" s="149"/>
      <c r="AF150" s="149"/>
      <c r="AG150" s="149" t="s">
        <v>133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ht="33.75" x14ac:dyDescent="0.2">
      <c r="A151" s="168">
        <v>61</v>
      </c>
      <c r="B151" s="169" t="s">
        <v>301</v>
      </c>
      <c r="C151" s="182" t="s">
        <v>302</v>
      </c>
      <c r="D151" s="170" t="s">
        <v>153</v>
      </c>
      <c r="E151" s="171">
        <v>8</v>
      </c>
      <c r="F151" s="172">
        <v>0</v>
      </c>
      <c r="G151" s="172">
        <v>0</v>
      </c>
      <c r="H151" s="172">
        <v>0</v>
      </c>
      <c r="I151" s="172">
        <v>0</v>
      </c>
      <c r="J151" s="172">
        <v>293.25</v>
      </c>
      <c r="K151" s="172">
        <v>2346</v>
      </c>
      <c r="L151" s="172">
        <v>21</v>
      </c>
      <c r="M151" s="172">
        <v>2838.66</v>
      </c>
      <c r="N151" s="171">
        <v>0</v>
      </c>
      <c r="O151" s="171">
        <v>0</v>
      </c>
      <c r="P151" s="171">
        <v>0</v>
      </c>
      <c r="Q151" s="171">
        <v>0</v>
      </c>
      <c r="R151" s="172"/>
      <c r="S151" s="172" t="s">
        <v>138</v>
      </c>
      <c r="T151" s="173" t="s">
        <v>128</v>
      </c>
      <c r="U151" s="155">
        <v>0.64900000000000002</v>
      </c>
      <c r="V151" s="155">
        <v>5.1920000000000002</v>
      </c>
      <c r="W151" s="155"/>
      <c r="X151" s="155" t="s">
        <v>129</v>
      </c>
      <c r="Y151" s="155" t="s">
        <v>130</v>
      </c>
      <c r="Z151" s="149"/>
      <c r="AA151" s="149"/>
      <c r="AB151" s="149"/>
      <c r="AC151" s="149"/>
      <c r="AD151" s="149"/>
      <c r="AE151" s="149"/>
      <c r="AF151" s="149"/>
      <c r="AG151" s="149" t="s">
        <v>131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2"/>
      <c r="B152" s="153"/>
      <c r="C152" s="246" t="s">
        <v>303</v>
      </c>
      <c r="D152" s="247"/>
      <c r="E152" s="247"/>
      <c r="F152" s="247"/>
      <c r="G152" s="247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9"/>
      <c r="AA152" s="149"/>
      <c r="AB152" s="149"/>
      <c r="AC152" s="149"/>
      <c r="AD152" s="149"/>
      <c r="AE152" s="149"/>
      <c r="AF152" s="149"/>
      <c r="AG152" s="149" t="s">
        <v>133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ht="33.75" x14ac:dyDescent="0.2">
      <c r="A153" s="168">
        <v>62</v>
      </c>
      <c r="B153" s="169" t="s">
        <v>304</v>
      </c>
      <c r="C153" s="182" t="s">
        <v>305</v>
      </c>
      <c r="D153" s="170" t="s">
        <v>153</v>
      </c>
      <c r="E153" s="171">
        <v>4</v>
      </c>
      <c r="F153" s="172">
        <v>0</v>
      </c>
      <c r="G153" s="172">
        <v>0</v>
      </c>
      <c r="H153" s="172">
        <v>0</v>
      </c>
      <c r="I153" s="172">
        <v>0</v>
      </c>
      <c r="J153" s="172">
        <v>340</v>
      </c>
      <c r="K153" s="172">
        <v>1360</v>
      </c>
      <c r="L153" s="172">
        <v>21</v>
      </c>
      <c r="M153" s="172">
        <v>1645.6</v>
      </c>
      <c r="N153" s="171">
        <v>0</v>
      </c>
      <c r="O153" s="171">
        <v>0</v>
      </c>
      <c r="P153" s="171">
        <v>0</v>
      </c>
      <c r="Q153" s="171">
        <v>0</v>
      </c>
      <c r="R153" s="172"/>
      <c r="S153" s="172" t="s">
        <v>138</v>
      </c>
      <c r="T153" s="173" t="s">
        <v>128</v>
      </c>
      <c r="U153" s="155">
        <v>0.752</v>
      </c>
      <c r="V153" s="155">
        <v>3.008</v>
      </c>
      <c r="W153" s="155"/>
      <c r="X153" s="155" t="s">
        <v>129</v>
      </c>
      <c r="Y153" s="155" t="s">
        <v>130</v>
      </c>
      <c r="Z153" s="149"/>
      <c r="AA153" s="149"/>
      <c r="AB153" s="149"/>
      <c r="AC153" s="149"/>
      <c r="AD153" s="149"/>
      <c r="AE153" s="149"/>
      <c r="AF153" s="149"/>
      <c r="AG153" s="149" t="s">
        <v>131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2"/>
      <c r="B154" s="153"/>
      <c r="C154" s="246" t="s">
        <v>306</v>
      </c>
      <c r="D154" s="247"/>
      <c r="E154" s="247"/>
      <c r="F154" s="247"/>
      <c r="G154" s="247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9"/>
      <c r="AA154" s="149"/>
      <c r="AB154" s="149"/>
      <c r="AC154" s="149"/>
      <c r="AD154" s="149"/>
      <c r="AE154" s="149"/>
      <c r="AF154" s="149"/>
      <c r="AG154" s="149" t="s">
        <v>133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33.75" x14ac:dyDescent="0.2">
      <c r="A155" s="168">
        <v>63</v>
      </c>
      <c r="B155" s="169" t="s">
        <v>307</v>
      </c>
      <c r="C155" s="182" t="s">
        <v>308</v>
      </c>
      <c r="D155" s="170" t="s">
        <v>136</v>
      </c>
      <c r="E155" s="171">
        <v>8</v>
      </c>
      <c r="F155" s="172">
        <v>0</v>
      </c>
      <c r="G155" s="172">
        <v>0</v>
      </c>
      <c r="H155" s="172">
        <v>328.84</v>
      </c>
      <c r="I155" s="172">
        <v>2630.72</v>
      </c>
      <c r="J155" s="172">
        <v>159.91999999999999</v>
      </c>
      <c r="K155" s="172">
        <v>1279.3599999999999</v>
      </c>
      <c r="L155" s="172">
        <v>21</v>
      </c>
      <c r="M155" s="172">
        <v>4731.1967999999997</v>
      </c>
      <c r="N155" s="171">
        <v>1.01E-3</v>
      </c>
      <c r="O155" s="171">
        <v>8.0800000000000004E-3</v>
      </c>
      <c r="P155" s="171">
        <v>0</v>
      </c>
      <c r="Q155" s="171">
        <v>0</v>
      </c>
      <c r="R155" s="172"/>
      <c r="S155" s="172" t="s">
        <v>138</v>
      </c>
      <c r="T155" s="173" t="s">
        <v>128</v>
      </c>
      <c r="U155" s="155">
        <v>0.31738</v>
      </c>
      <c r="V155" s="155">
        <v>2.53904</v>
      </c>
      <c r="W155" s="155"/>
      <c r="X155" s="155" t="s">
        <v>129</v>
      </c>
      <c r="Y155" s="155" t="s">
        <v>130</v>
      </c>
      <c r="Z155" s="149"/>
      <c r="AA155" s="149"/>
      <c r="AB155" s="149"/>
      <c r="AC155" s="149"/>
      <c r="AD155" s="149"/>
      <c r="AE155" s="149"/>
      <c r="AF155" s="149"/>
      <c r="AG155" s="149" t="s">
        <v>131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2"/>
      <c r="B156" s="153"/>
      <c r="C156" s="246" t="s">
        <v>132</v>
      </c>
      <c r="D156" s="247"/>
      <c r="E156" s="247"/>
      <c r="F156" s="247"/>
      <c r="G156" s="247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9"/>
      <c r="AA156" s="149"/>
      <c r="AB156" s="149"/>
      <c r="AC156" s="149"/>
      <c r="AD156" s="149"/>
      <c r="AE156" s="149"/>
      <c r="AF156" s="149"/>
      <c r="AG156" s="149" t="s">
        <v>133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ht="33.75" x14ac:dyDescent="0.2">
      <c r="A157" s="168">
        <v>64</v>
      </c>
      <c r="B157" s="169" t="s">
        <v>309</v>
      </c>
      <c r="C157" s="182" t="s">
        <v>310</v>
      </c>
      <c r="D157" s="170" t="s">
        <v>136</v>
      </c>
      <c r="E157" s="171">
        <v>28</v>
      </c>
      <c r="F157" s="172">
        <v>0</v>
      </c>
      <c r="G157" s="172">
        <v>0</v>
      </c>
      <c r="H157" s="172">
        <v>734.94</v>
      </c>
      <c r="I157" s="172">
        <v>20578.32</v>
      </c>
      <c r="J157" s="172">
        <v>187.32</v>
      </c>
      <c r="K157" s="172">
        <v>5244.96</v>
      </c>
      <c r="L157" s="172">
        <v>21</v>
      </c>
      <c r="M157" s="172">
        <v>31246.168799999999</v>
      </c>
      <c r="N157" s="171">
        <v>1.9599999999999999E-3</v>
      </c>
      <c r="O157" s="171">
        <v>5.4879999999999998E-2</v>
      </c>
      <c r="P157" s="171">
        <v>0</v>
      </c>
      <c r="Q157" s="171">
        <v>0</v>
      </c>
      <c r="R157" s="172"/>
      <c r="S157" s="172" t="s">
        <v>138</v>
      </c>
      <c r="T157" s="173" t="s">
        <v>128</v>
      </c>
      <c r="U157" s="155">
        <v>0.3579</v>
      </c>
      <c r="V157" s="155">
        <v>10.0212</v>
      </c>
      <c r="W157" s="155"/>
      <c r="X157" s="155" t="s">
        <v>129</v>
      </c>
      <c r="Y157" s="155" t="s">
        <v>130</v>
      </c>
      <c r="Z157" s="149"/>
      <c r="AA157" s="149"/>
      <c r="AB157" s="149"/>
      <c r="AC157" s="149"/>
      <c r="AD157" s="149"/>
      <c r="AE157" s="149"/>
      <c r="AF157" s="149"/>
      <c r="AG157" s="149" t="s">
        <v>131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2"/>
      <c r="B158" s="153"/>
      <c r="C158" s="246" t="s">
        <v>132</v>
      </c>
      <c r="D158" s="247"/>
      <c r="E158" s="247"/>
      <c r="F158" s="247"/>
      <c r="G158" s="247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9"/>
      <c r="AA158" s="149"/>
      <c r="AB158" s="149"/>
      <c r="AC158" s="149"/>
      <c r="AD158" s="149"/>
      <c r="AE158" s="149"/>
      <c r="AF158" s="149"/>
      <c r="AG158" s="149" t="s">
        <v>133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ht="33.75" x14ac:dyDescent="0.2">
      <c r="A159" s="168">
        <v>65</v>
      </c>
      <c r="B159" s="169" t="s">
        <v>311</v>
      </c>
      <c r="C159" s="182" t="s">
        <v>312</v>
      </c>
      <c r="D159" s="170" t="s">
        <v>136</v>
      </c>
      <c r="E159" s="171">
        <v>7</v>
      </c>
      <c r="F159" s="172">
        <v>0</v>
      </c>
      <c r="G159" s="172">
        <v>0</v>
      </c>
      <c r="H159" s="172">
        <v>951.75</v>
      </c>
      <c r="I159" s="172">
        <v>6662.25</v>
      </c>
      <c r="J159" s="172">
        <v>205.11</v>
      </c>
      <c r="K159" s="172">
        <v>1435.77</v>
      </c>
      <c r="L159" s="172">
        <v>21</v>
      </c>
      <c r="M159" s="172">
        <v>9798.6041999999998</v>
      </c>
      <c r="N159" s="171">
        <v>2.31E-3</v>
      </c>
      <c r="O159" s="171">
        <v>1.617E-2</v>
      </c>
      <c r="P159" s="171">
        <v>0</v>
      </c>
      <c r="Q159" s="171">
        <v>0</v>
      </c>
      <c r="R159" s="172"/>
      <c r="S159" s="172" t="s">
        <v>138</v>
      </c>
      <c r="T159" s="173" t="s">
        <v>128</v>
      </c>
      <c r="U159" s="155">
        <v>0.4088</v>
      </c>
      <c r="V159" s="155">
        <v>2.8616000000000001</v>
      </c>
      <c r="W159" s="155"/>
      <c r="X159" s="155" t="s">
        <v>129</v>
      </c>
      <c r="Y159" s="155" t="s">
        <v>130</v>
      </c>
      <c r="Z159" s="149"/>
      <c r="AA159" s="149"/>
      <c r="AB159" s="149"/>
      <c r="AC159" s="149"/>
      <c r="AD159" s="149"/>
      <c r="AE159" s="149"/>
      <c r="AF159" s="149"/>
      <c r="AG159" s="149" t="s">
        <v>131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2"/>
      <c r="B160" s="153"/>
      <c r="C160" s="246" t="s">
        <v>132</v>
      </c>
      <c r="D160" s="247"/>
      <c r="E160" s="247"/>
      <c r="F160" s="247"/>
      <c r="G160" s="247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9"/>
      <c r="AA160" s="149"/>
      <c r="AB160" s="149"/>
      <c r="AC160" s="149"/>
      <c r="AD160" s="149"/>
      <c r="AE160" s="149"/>
      <c r="AF160" s="149"/>
      <c r="AG160" s="149" t="s">
        <v>133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33.75" x14ac:dyDescent="0.2">
      <c r="A161" s="168">
        <v>66</v>
      </c>
      <c r="B161" s="169" t="s">
        <v>313</v>
      </c>
      <c r="C161" s="182" t="s">
        <v>314</v>
      </c>
      <c r="D161" s="170" t="s">
        <v>136</v>
      </c>
      <c r="E161" s="171">
        <v>34</v>
      </c>
      <c r="F161" s="172">
        <v>0</v>
      </c>
      <c r="G161" s="172">
        <v>0</v>
      </c>
      <c r="H161" s="172">
        <v>1606.64</v>
      </c>
      <c r="I161" s="172">
        <v>54625.760000000002</v>
      </c>
      <c r="J161" s="172">
        <v>246.38</v>
      </c>
      <c r="K161" s="172">
        <v>8376.92</v>
      </c>
      <c r="L161" s="172">
        <v>21</v>
      </c>
      <c r="M161" s="172">
        <v>76233.242800000007</v>
      </c>
      <c r="N161" s="171">
        <v>3.7399999999999998E-3</v>
      </c>
      <c r="O161" s="171">
        <v>0.12716</v>
      </c>
      <c r="P161" s="171">
        <v>0</v>
      </c>
      <c r="Q161" s="171">
        <v>0</v>
      </c>
      <c r="R161" s="172"/>
      <c r="S161" s="172" t="s">
        <v>138</v>
      </c>
      <c r="T161" s="173" t="s">
        <v>128</v>
      </c>
      <c r="U161" s="155">
        <v>0.46579999999999999</v>
      </c>
      <c r="V161" s="155">
        <v>15.837199999999999</v>
      </c>
      <c r="W161" s="155"/>
      <c r="X161" s="155" t="s">
        <v>129</v>
      </c>
      <c r="Y161" s="155" t="s">
        <v>130</v>
      </c>
      <c r="Z161" s="149"/>
      <c r="AA161" s="149"/>
      <c r="AB161" s="149"/>
      <c r="AC161" s="149"/>
      <c r="AD161" s="149"/>
      <c r="AE161" s="149"/>
      <c r="AF161" s="149"/>
      <c r="AG161" s="149" t="s">
        <v>131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2"/>
      <c r="B162" s="153"/>
      <c r="C162" s="246" t="s">
        <v>132</v>
      </c>
      <c r="D162" s="247"/>
      <c r="E162" s="247"/>
      <c r="F162" s="247"/>
      <c r="G162" s="247"/>
      <c r="H162" s="155"/>
      <c r="I162" s="155"/>
      <c r="J162" s="155"/>
      <c r="K162" s="155"/>
      <c r="L162" s="155"/>
      <c r="M162" s="155"/>
      <c r="N162" s="154"/>
      <c r="O162" s="154"/>
      <c r="P162" s="154"/>
      <c r="Q162" s="154"/>
      <c r="R162" s="155"/>
      <c r="S162" s="155"/>
      <c r="T162" s="155"/>
      <c r="U162" s="155"/>
      <c r="V162" s="155"/>
      <c r="W162" s="155"/>
      <c r="X162" s="155"/>
      <c r="Y162" s="155"/>
      <c r="Z162" s="149"/>
      <c r="AA162" s="149"/>
      <c r="AB162" s="149"/>
      <c r="AC162" s="149"/>
      <c r="AD162" s="149"/>
      <c r="AE162" s="149"/>
      <c r="AF162" s="149"/>
      <c r="AG162" s="149" t="s">
        <v>133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ht="22.5" x14ac:dyDescent="0.2">
      <c r="A163" s="168">
        <v>67</v>
      </c>
      <c r="B163" s="169" t="s">
        <v>315</v>
      </c>
      <c r="C163" s="182" t="s">
        <v>316</v>
      </c>
      <c r="D163" s="170" t="s">
        <v>136</v>
      </c>
      <c r="E163" s="171">
        <v>36</v>
      </c>
      <c r="F163" s="172">
        <v>0</v>
      </c>
      <c r="G163" s="172">
        <v>0</v>
      </c>
      <c r="H163" s="172">
        <v>0.19</v>
      </c>
      <c r="I163" s="172">
        <v>6.84</v>
      </c>
      <c r="J163" s="172">
        <v>9.75</v>
      </c>
      <c r="K163" s="172">
        <v>351</v>
      </c>
      <c r="L163" s="172">
        <v>21</v>
      </c>
      <c r="M163" s="172">
        <v>432.98639999999995</v>
      </c>
      <c r="N163" s="171">
        <v>0</v>
      </c>
      <c r="O163" s="171">
        <v>0</v>
      </c>
      <c r="P163" s="171">
        <v>0</v>
      </c>
      <c r="Q163" s="171">
        <v>0</v>
      </c>
      <c r="R163" s="172"/>
      <c r="S163" s="172" t="s">
        <v>138</v>
      </c>
      <c r="T163" s="173" t="s">
        <v>128</v>
      </c>
      <c r="U163" s="155">
        <v>2.1499999999999998E-2</v>
      </c>
      <c r="V163" s="155">
        <v>0.77399999999999991</v>
      </c>
      <c r="W163" s="155"/>
      <c r="X163" s="155" t="s">
        <v>129</v>
      </c>
      <c r="Y163" s="155" t="s">
        <v>130</v>
      </c>
      <c r="Z163" s="149"/>
      <c r="AA163" s="149"/>
      <c r="AB163" s="149"/>
      <c r="AC163" s="149"/>
      <c r="AD163" s="149"/>
      <c r="AE163" s="149"/>
      <c r="AF163" s="149"/>
      <c r="AG163" s="149" t="s">
        <v>131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2"/>
      <c r="B164" s="153"/>
      <c r="C164" s="246" t="s">
        <v>175</v>
      </c>
      <c r="D164" s="247"/>
      <c r="E164" s="247"/>
      <c r="F164" s="247"/>
      <c r="G164" s="247"/>
      <c r="H164" s="155"/>
      <c r="I164" s="155"/>
      <c r="J164" s="155"/>
      <c r="K164" s="155"/>
      <c r="L164" s="155"/>
      <c r="M164" s="155"/>
      <c r="N164" s="154"/>
      <c r="O164" s="154"/>
      <c r="P164" s="154"/>
      <c r="Q164" s="154"/>
      <c r="R164" s="155"/>
      <c r="S164" s="155"/>
      <c r="T164" s="155"/>
      <c r="U164" s="155"/>
      <c r="V164" s="155"/>
      <c r="W164" s="155"/>
      <c r="X164" s="155"/>
      <c r="Y164" s="155"/>
      <c r="Z164" s="149"/>
      <c r="AA164" s="149"/>
      <c r="AB164" s="149"/>
      <c r="AC164" s="149"/>
      <c r="AD164" s="149"/>
      <c r="AE164" s="149"/>
      <c r="AF164" s="149"/>
      <c r="AG164" s="149" t="s">
        <v>133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2.5" x14ac:dyDescent="0.2">
      <c r="A165" s="168">
        <v>68</v>
      </c>
      <c r="B165" s="169" t="s">
        <v>317</v>
      </c>
      <c r="C165" s="182" t="s">
        <v>318</v>
      </c>
      <c r="D165" s="170" t="s">
        <v>136</v>
      </c>
      <c r="E165" s="171">
        <v>41</v>
      </c>
      <c r="F165" s="172">
        <v>0</v>
      </c>
      <c r="G165" s="172">
        <v>0</v>
      </c>
      <c r="H165" s="172">
        <v>0.4</v>
      </c>
      <c r="I165" s="172">
        <v>16.400000000000002</v>
      </c>
      <c r="J165" s="172">
        <v>18.64</v>
      </c>
      <c r="K165" s="172">
        <v>764.24</v>
      </c>
      <c r="L165" s="172">
        <v>21</v>
      </c>
      <c r="M165" s="172">
        <v>944.57439999999997</v>
      </c>
      <c r="N165" s="171">
        <v>0</v>
      </c>
      <c r="O165" s="171">
        <v>0</v>
      </c>
      <c r="P165" s="171">
        <v>0</v>
      </c>
      <c r="Q165" s="171">
        <v>0</v>
      </c>
      <c r="R165" s="172"/>
      <c r="S165" s="172" t="s">
        <v>138</v>
      </c>
      <c r="T165" s="173" t="s">
        <v>128</v>
      </c>
      <c r="U165" s="155">
        <v>4.1000000000000002E-2</v>
      </c>
      <c r="V165" s="155">
        <v>1.681</v>
      </c>
      <c r="W165" s="155"/>
      <c r="X165" s="155" t="s">
        <v>129</v>
      </c>
      <c r="Y165" s="155" t="s">
        <v>130</v>
      </c>
      <c r="Z165" s="149"/>
      <c r="AA165" s="149"/>
      <c r="AB165" s="149"/>
      <c r="AC165" s="149"/>
      <c r="AD165" s="149"/>
      <c r="AE165" s="149"/>
      <c r="AF165" s="149"/>
      <c r="AG165" s="149" t="s">
        <v>131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2"/>
      <c r="B166" s="153"/>
      <c r="C166" s="246" t="s">
        <v>175</v>
      </c>
      <c r="D166" s="247"/>
      <c r="E166" s="247"/>
      <c r="F166" s="247"/>
      <c r="G166" s="247"/>
      <c r="H166" s="155"/>
      <c r="I166" s="155"/>
      <c r="J166" s="155"/>
      <c r="K166" s="155"/>
      <c r="L166" s="155"/>
      <c r="M166" s="155"/>
      <c r="N166" s="154"/>
      <c r="O166" s="154"/>
      <c r="P166" s="154"/>
      <c r="Q166" s="154"/>
      <c r="R166" s="155"/>
      <c r="S166" s="155"/>
      <c r="T166" s="155"/>
      <c r="U166" s="155"/>
      <c r="V166" s="155"/>
      <c r="W166" s="155"/>
      <c r="X166" s="155"/>
      <c r="Y166" s="155"/>
      <c r="Z166" s="149"/>
      <c r="AA166" s="149"/>
      <c r="AB166" s="149"/>
      <c r="AC166" s="149"/>
      <c r="AD166" s="149"/>
      <c r="AE166" s="149"/>
      <c r="AF166" s="149"/>
      <c r="AG166" s="149" t="s">
        <v>133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2.5" x14ac:dyDescent="0.2">
      <c r="A167" s="174">
        <v>69</v>
      </c>
      <c r="B167" s="175" t="s">
        <v>319</v>
      </c>
      <c r="C167" s="183" t="s">
        <v>320</v>
      </c>
      <c r="D167" s="176" t="s">
        <v>0</v>
      </c>
      <c r="E167" s="177">
        <v>1743.509</v>
      </c>
      <c r="F167" s="178">
        <v>0</v>
      </c>
      <c r="G167" s="178">
        <v>0</v>
      </c>
      <c r="H167" s="178">
        <v>0</v>
      </c>
      <c r="I167" s="178">
        <v>0</v>
      </c>
      <c r="J167" s="178">
        <v>3.27</v>
      </c>
      <c r="K167" s="178">
        <v>5701.2744300000004</v>
      </c>
      <c r="L167" s="178">
        <v>21</v>
      </c>
      <c r="M167" s="178">
        <v>6898.5367000000006</v>
      </c>
      <c r="N167" s="177">
        <v>0</v>
      </c>
      <c r="O167" s="177">
        <v>0</v>
      </c>
      <c r="P167" s="177">
        <v>0</v>
      </c>
      <c r="Q167" s="177">
        <v>0</v>
      </c>
      <c r="R167" s="178"/>
      <c r="S167" s="178" t="s">
        <v>138</v>
      </c>
      <c r="T167" s="179" t="s">
        <v>128</v>
      </c>
      <c r="U167" s="155">
        <v>0</v>
      </c>
      <c r="V167" s="155">
        <v>0</v>
      </c>
      <c r="W167" s="155"/>
      <c r="X167" s="155" t="s">
        <v>129</v>
      </c>
      <c r="Y167" s="155" t="s">
        <v>130</v>
      </c>
      <c r="Z167" s="149"/>
      <c r="AA167" s="149"/>
      <c r="AB167" s="149"/>
      <c r="AC167" s="149"/>
      <c r="AD167" s="149"/>
      <c r="AE167" s="149"/>
      <c r="AF167" s="149"/>
      <c r="AG167" s="149" t="s">
        <v>158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x14ac:dyDescent="0.2">
      <c r="A168" s="162" t="s">
        <v>122</v>
      </c>
      <c r="B168" s="163" t="s">
        <v>81</v>
      </c>
      <c r="C168" s="181" t="s">
        <v>82</v>
      </c>
      <c r="D168" s="164"/>
      <c r="E168" s="165"/>
      <c r="F168" s="166"/>
      <c r="G168" s="166">
        <v>0</v>
      </c>
      <c r="H168" s="166"/>
      <c r="I168" s="166">
        <v>87626.31</v>
      </c>
      <c r="J168" s="166"/>
      <c r="K168" s="166">
        <v>19086.310000000001</v>
      </c>
      <c r="L168" s="166"/>
      <c r="M168" s="166"/>
      <c r="N168" s="165"/>
      <c r="O168" s="165"/>
      <c r="P168" s="165"/>
      <c r="Q168" s="165"/>
      <c r="R168" s="166"/>
      <c r="S168" s="166"/>
      <c r="T168" s="167"/>
      <c r="U168" s="161"/>
      <c r="V168" s="161"/>
      <c r="W168" s="161"/>
      <c r="X168" s="161"/>
      <c r="Y168" s="161"/>
      <c r="AG168" t="s">
        <v>123</v>
      </c>
    </row>
    <row r="169" spans="1:60" ht="22.5" x14ac:dyDescent="0.2">
      <c r="A169" s="174">
        <v>70</v>
      </c>
      <c r="B169" s="175" t="s">
        <v>321</v>
      </c>
      <c r="C169" s="183" t="s">
        <v>322</v>
      </c>
      <c r="D169" s="176" t="s">
        <v>153</v>
      </c>
      <c r="E169" s="177">
        <v>1</v>
      </c>
      <c r="F169" s="178">
        <v>0</v>
      </c>
      <c r="G169" s="178">
        <v>0</v>
      </c>
      <c r="H169" s="178">
        <v>545.09</v>
      </c>
      <c r="I169" s="178">
        <v>545.09</v>
      </c>
      <c r="J169" s="178">
        <v>93.27</v>
      </c>
      <c r="K169" s="178">
        <v>93.27</v>
      </c>
      <c r="L169" s="178">
        <v>21</v>
      </c>
      <c r="M169" s="178">
        <v>772.41560000000004</v>
      </c>
      <c r="N169" s="177">
        <v>3.4000000000000002E-4</v>
      </c>
      <c r="O169" s="177">
        <v>3.4000000000000002E-4</v>
      </c>
      <c r="P169" s="177">
        <v>0</v>
      </c>
      <c r="Q169" s="177">
        <v>0</v>
      </c>
      <c r="R169" s="178"/>
      <c r="S169" s="178" t="s">
        <v>138</v>
      </c>
      <c r="T169" s="179" t="s">
        <v>128</v>
      </c>
      <c r="U169" s="155">
        <v>0.20599999999999999</v>
      </c>
      <c r="V169" s="155">
        <v>0.20599999999999999</v>
      </c>
      <c r="W169" s="155"/>
      <c r="X169" s="155" t="s">
        <v>129</v>
      </c>
      <c r="Y169" s="155" t="s">
        <v>130</v>
      </c>
      <c r="Z169" s="149"/>
      <c r="AA169" s="149"/>
      <c r="AB169" s="149"/>
      <c r="AC169" s="149"/>
      <c r="AD169" s="149"/>
      <c r="AE169" s="149"/>
      <c r="AF169" s="149"/>
      <c r="AG169" s="149" t="s">
        <v>131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ht="22.5" x14ac:dyDescent="0.2">
      <c r="A170" s="174">
        <v>71</v>
      </c>
      <c r="B170" s="175" t="s">
        <v>323</v>
      </c>
      <c r="C170" s="183" t="s">
        <v>324</v>
      </c>
      <c r="D170" s="176" t="s">
        <v>153</v>
      </c>
      <c r="E170" s="177">
        <v>9</v>
      </c>
      <c r="F170" s="178">
        <v>0</v>
      </c>
      <c r="G170" s="178">
        <v>0</v>
      </c>
      <c r="H170" s="178">
        <v>226.47</v>
      </c>
      <c r="I170" s="178">
        <v>2038.23</v>
      </c>
      <c r="J170" s="178">
        <v>28.1</v>
      </c>
      <c r="K170" s="178">
        <v>252.9</v>
      </c>
      <c r="L170" s="178">
        <v>21</v>
      </c>
      <c r="M170" s="178">
        <v>2772.2673</v>
      </c>
      <c r="N170" s="177">
        <v>1E-4</v>
      </c>
      <c r="O170" s="177">
        <v>9.0000000000000008E-4</v>
      </c>
      <c r="P170" s="177">
        <v>0</v>
      </c>
      <c r="Q170" s="177">
        <v>0</v>
      </c>
      <c r="R170" s="178"/>
      <c r="S170" s="178" t="s">
        <v>138</v>
      </c>
      <c r="T170" s="179" t="s">
        <v>128</v>
      </c>
      <c r="U170" s="155">
        <v>6.2E-2</v>
      </c>
      <c r="V170" s="155">
        <v>0.55800000000000005</v>
      </c>
      <c r="W170" s="155"/>
      <c r="X170" s="155" t="s">
        <v>129</v>
      </c>
      <c r="Y170" s="155" t="s">
        <v>130</v>
      </c>
      <c r="Z170" s="149"/>
      <c r="AA170" s="149"/>
      <c r="AB170" s="149"/>
      <c r="AC170" s="149"/>
      <c r="AD170" s="149"/>
      <c r="AE170" s="149"/>
      <c r="AF170" s="149"/>
      <c r="AG170" s="149" t="s">
        <v>131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x14ac:dyDescent="0.2">
      <c r="A171" s="174">
        <v>72</v>
      </c>
      <c r="B171" s="175" t="s">
        <v>325</v>
      </c>
      <c r="C171" s="183" t="s">
        <v>326</v>
      </c>
      <c r="D171" s="176" t="s">
        <v>153</v>
      </c>
      <c r="E171" s="177">
        <v>1</v>
      </c>
      <c r="F171" s="178">
        <v>0</v>
      </c>
      <c r="G171" s="178">
        <v>0</v>
      </c>
      <c r="H171" s="178">
        <v>183.67</v>
      </c>
      <c r="I171" s="178">
        <v>183.67</v>
      </c>
      <c r="J171" s="178">
        <v>74.73</v>
      </c>
      <c r="K171" s="178">
        <v>74.73</v>
      </c>
      <c r="L171" s="178">
        <v>21</v>
      </c>
      <c r="M171" s="178">
        <v>312.66399999999999</v>
      </c>
      <c r="N171" s="177">
        <v>1.8000000000000001E-4</v>
      </c>
      <c r="O171" s="177">
        <v>1.8000000000000001E-4</v>
      </c>
      <c r="P171" s="177">
        <v>0</v>
      </c>
      <c r="Q171" s="177">
        <v>0</v>
      </c>
      <c r="R171" s="178"/>
      <c r="S171" s="178" t="s">
        <v>138</v>
      </c>
      <c r="T171" s="179" t="s">
        <v>128</v>
      </c>
      <c r="U171" s="155">
        <v>0.16500000000000001</v>
      </c>
      <c r="V171" s="155">
        <v>0.16500000000000001</v>
      </c>
      <c r="W171" s="155"/>
      <c r="X171" s="155" t="s">
        <v>129</v>
      </c>
      <c r="Y171" s="155" t="s">
        <v>130</v>
      </c>
      <c r="Z171" s="149"/>
      <c r="AA171" s="149"/>
      <c r="AB171" s="149"/>
      <c r="AC171" s="149"/>
      <c r="AD171" s="149"/>
      <c r="AE171" s="149"/>
      <c r="AF171" s="149"/>
      <c r="AG171" s="149" t="s">
        <v>131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2.5" x14ac:dyDescent="0.2">
      <c r="A172" s="174">
        <v>73</v>
      </c>
      <c r="B172" s="175" t="s">
        <v>327</v>
      </c>
      <c r="C172" s="183" t="s">
        <v>328</v>
      </c>
      <c r="D172" s="176" t="s">
        <v>153</v>
      </c>
      <c r="E172" s="177">
        <v>4</v>
      </c>
      <c r="F172" s="178">
        <v>0</v>
      </c>
      <c r="G172" s="178">
        <v>0</v>
      </c>
      <c r="H172" s="178">
        <v>284.60000000000002</v>
      </c>
      <c r="I172" s="178">
        <v>1138.4000000000001</v>
      </c>
      <c r="J172" s="178">
        <v>93.65</v>
      </c>
      <c r="K172" s="178">
        <v>374.6</v>
      </c>
      <c r="L172" s="178">
        <v>21</v>
      </c>
      <c r="M172" s="178">
        <v>1830.73</v>
      </c>
      <c r="N172" s="177">
        <v>3.1E-4</v>
      </c>
      <c r="O172" s="177">
        <v>1.24E-3</v>
      </c>
      <c r="P172" s="177">
        <v>0</v>
      </c>
      <c r="Q172" s="177">
        <v>0</v>
      </c>
      <c r="R172" s="178"/>
      <c r="S172" s="178" t="s">
        <v>138</v>
      </c>
      <c r="T172" s="179" t="s">
        <v>128</v>
      </c>
      <c r="U172" s="155">
        <v>0.20699999999999999</v>
      </c>
      <c r="V172" s="155">
        <v>0.82799999999999996</v>
      </c>
      <c r="W172" s="155"/>
      <c r="X172" s="155" t="s">
        <v>129</v>
      </c>
      <c r="Y172" s="155" t="s">
        <v>130</v>
      </c>
      <c r="Z172" s="149"/>
      <c r="AA172" s="149"/>
      <c r="AB172" s="149"/>
      <c r="AC172" s="149"/>
      <c r="AD172" s="149"/>
      <c r="AE172" s="149"/>
      <c r="AF172" s="149"/>
      <c r="AG172" s="149" t="s">
        <v>131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x14ac:dyDescent="0.2">
      <c r="A173" s="174">
        <v>74</v>
      </c>
      <c r="B173" s="175" t="s">
        <v>329</v>
      </c>
      <c r="C173" s="183" t="s">
        <v>330</v>
      </c>
      <c r="D173" s="176" t="s">
        <v>153</v>
      </c>
      <c r="E173" s="177">
        <v>4</v>
      </c>
      <c r="F173" s="178">
        <v>0</v>
      </c>
      <c r="G173" s="178">
        <v>0</v>
      </c>
      <c r="H173" s="178">
        <v>444.61</v>
      </c>
      <c r="I173" s="178">
        <v>1778.44</v>
      </c>
      <c r="J173" s="178">
        <v>102.8</v>
      </c>
      <c r="K173" s="178">
        <v>411.2</v>
      </c>
      <c r="L173" s="178">
        <v>21</v>
      </c>
      <c r="M173" s="178">
        <v>2649.4643999999998</v>
      </c>
      <c r="N173" s="177">
        <v>4.8000000000000001E-4</v>
      </c>
      <c r="O173" s="177">
        <v>1.92E-3</v>
      </c>
      <c r="P173" s="177">
        <v>0</v>
      </c>
      <c r="Q173" s="177">
        <v>0</v>
      </c>
      <c r="R173" s="178"/>
      <c r="S173" s="178" t="s">
        <v>138</v>
      </c>
      <c r="T173" s="179" t="s">
        <v>128</v>
      </c>
      <c r="U173" s="155">
        <v>0.22700000000000001</v>
      </c>
      <c r="V173" s="155">
        <v>0.90800000000000003</v>
      </c>
      <c r="W173" s="155"/>
      <c r="X173" s="155" t="s">
        <v>129</v>
      </c>
      <c r="Y173" s="155" t="s">
        <v>130</v>
      </c>
      <c r="Z173" s="149"/>
      <c r="AA173" s="149"/>
      <c r="AB173" s="149"/>
      <c r="AC173" s="149"/>
      <c r="AD173" s="149"/>
      <c r="AE173" s="149"/>
      <c r="AF173" s="149"/>
      <c r="AG173" s="149" t="s">
        <v>131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ht="22.5" x14ac:dyDescent="0.2">
      <c r="A174" s="174">
        <v>75</v>
      </c>
      <c r="B174" s="175" t="s">
        <v>331</v>
      </c>
      <c r="C174" s="183" t="s">
        <v>332</v>
      </c>
      <c r="D174" s="176" t="s">
        <v>153</v>
      </c>
      <c r="E174" s="177">
        <v>12</v>
      </c>
      <c r="F174" s="178">
        <v>0</v>
      </c>
      <c r="G174" s="178">
        <v>0</v>
      </c>
      <c r="H174" s="178">
        <v>632.12</v>
      </c>
      <c r="I174" s="178">
        <v>7585.4400000000005</v>
      </c>
      <c r="J174" s="178">
        <v>121.84</v>
      </c>
      <c r="K174" s="178">
        <v>1462.08</v>
      </c>
      <c r="L174" s="178">
        <v>21</v>
      </c>
      <c r="M174" s="178">
        <v>10947.4992</v>
      </c>
      <c r="N174" s="177">
        <v>6.8000000000000005E-4</v>
      </c>
      <c r="O174" s="177">
        <v>8.1600000000000006E-3</v>
      </c>
      <c r="P174" s="177">
        <v>0</v>
      </c>
      <c r="Q174" s="177">
        <v>0</v>
      </c>
      <c r="R174" s="178"/>
      <c r="S174" s="178" t="s">
        <v>138</v>
      </c>
      <c r="T174" s="179" t="s">
        <v>128</v>
      </c>
      <c r="U174" s="155">
        <v>0.26900000000000002</v>
      </c>
      <c r="V174" s="155">
        <v>3.2280000000000002</v>
      </c>
      <c r="W174" s="155"/>
      <c r="X174" s="155" t="s">
        <v>129</v>
      </c>
      <c r="Y174" s="155" t="s">
        <v>130</v>
      </c>
      <c r="Z174" s="149"/>
      <c r="AA174" s="149"/>
      <c r="AB174" s="149"/>
      <c r="AC174" s="149"/>
      <c r="AD174" s="149"/>
      <c r="AE174" s="149"/>
      <c r="AF174" s="149"/>
      <c r="AG174" s="149" t="s">
        <v>131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ht="22.5" x14ac:dyDescent="0.2">
      <c r="A175" s="174">
        <v>76</v>
      </c>
      <c r="B175" s="175" t="s">
        <v>333</v>
      </c>
      <c r="C175" s="183" t="s">
        <v>334</v>
      </c>
      <c r="D175" s="176" t="s">
        <v>153</v>
      </c>
      <c r="E175" s="177">
        <v>4</v>
      </c>
      <c r="F175" s="178">
        <v>0</v>
      </c>
      <c r="G175" s="178">
        <v>0</v>
      </c>
      <c r="H175" s="178">
        <v>933.3</v>
      </c>
      <c r="I175" s="178">
        <v>3733.2</v>
      </c>
      <c r="J175" s="178">
        <v>158.96</v>
      </c>
      <c r="K175" s="178">
        <v>635.84</v>
      </c>
      <c r="L175" s="178">
        <v>21</v>
      </c>
      <c r="M175" s="178">
        <v>5286.5384000000004</v>
      </c>
      <c r="N175" s="177">
        <v>1.0399999999999999E-3</v>
      </c>
      <c r="O175" s="177">
        <v>4.1599999999999996E-3</v>
      </c>
      <c r="P175" s="177">
        <v>0</v>
      </c>
      <c r="Q175" s="177">
        <v>0</v>
      </c>
      <c r="R175" s="178"/>
      <c r="S175" s="178" t="s">
        <v>138</v>
      </c>
      <c r="T175" s="179" t="s">
        <v>128</v>
      </c>
      <c r="U175" s="155">
        <v>0.35099999999999998</v>
      </c>
      <c r="V175" s="155">
        <v>1.4039999999999999</v>
      </c>
      <c r="W175" s="155"/>
      <c r="X175" s="155" t="s">
        <v>129</v>
      </c>
      <c r="Y175" s="155" t="s">
        <v>130</v>
      </c>
      <c r="Z175" s="149"/>
      <c r="AA175" s="149"/>
      <c r="AB175" s="149"/>
      <c r="AC175" s="149"/>
      <c r="AD175" s="149"/>
      <c r="AE175" s="149"/>
      <c r="AF175" s="149"/>
      <c r="AG175" s="149" t="s">
        <v>131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x14ac:dyDescent="0.2">
      <c r="A176" s="174">
        <v>77</v>
      </c>
      <c r="B176" s="175" t="s">
        <v>335</v>
      </c>
      <c r="C176" s="183" t="s">
        <v>336</v>
      </c>
      <c r="D176" s="176" t="s">
        <v>153</v>
      </c>
      <c r="E176" s="177">
        <v>4</v>
      </c>
      <c r="F176" s="178">
        <v>0</v>
      </c>
      <c r="G176" s="178">
        <v>0</v>
      </c>
      <c r="H176" s="178">
        <v>1427.25</v>
      </c>
      <c r="I176" s="178">
        <v>5709</v>
      </c>
      <c r="J176" s="178">
        <v>192.02</v>
      </c>
      <c r="K176" s="178">
        <v>768.08</v>
      </c>
      <c r="L176" s="178">
        <v>21</v>
      </c>
      <c r="M176" s="178">
        <v>7837.2668000000003</v>
      </c>
      <c r="N176" s="177">
        <v>1.6299999999999999E-3</v>
      </c>
      <c r="O176" s="177">
        <v>6.5199999999999998E-3</v>
      </c>
      <c r="P176" s="177">
        <v>0</v>
      </c>
      <c r="Q176" s="177">
        <v>0</v>
      </c>
      <c r="R176" s="178"/>
      <c r="S176" s="178" t="s">
        <v>138</v>
      </c>
      <c r="T176" s="179" t="s">
        <v>128</v>
      </c>
      <c r="U176" s="155">
        <v>0.42399999999999999</v>
      </c>
      <c r="V176" s="155">
        <v>1.696</v>
      </c>
      <c r="W176" s="155"/>
      <c r="X176" s="155" t="s">
        <v>129</v>
      </c>
      <c r="Y176" s="155" t="s">
        <v>130</v>
      </c>
      <c r="Z176" s="149"/>
      <c r="AA176" s="149"/>
      <c r="AB176" s="149"/>
      <c r="AC176" s="149"/>
      <c r="AD176" s="149"/>
      <c r="AE176" s="149"/>
      <c r="AF176" s="149"/>
      <c r="AG176" s="149" t="s">
        <v>131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x14ac:dyDescent="0.2">
      <c r="A177" s="174">
        <v>78</v>
      </c>
      <c r="B177" s="175" t="s">
        <v>337</v>
      </c>
      <c r="C177" s="183" t="s">
        <v>338</v>
      </c>
      <c r="D177" s="176" t="s">
        <v>153</v>
      </c>
      <c r="E177" s="177">
        <v>1</v>
      </c>
      <c r="F177" s="178">
        <v>0</v>
      </c>
      <c r="G177" s="178">
        <v>0</v>
      </c>
      <c r="H177" s="178">
        <v>355.07</v>
      </c>
      <c r="I177" s="178">
        <v>355.07</v>
      </c>
      <c r="J177" s="178">
        <v>93.74</v>
      </c>
      <c r="K177" s="178">
        <v>93.74</v>
      </c>
      <c r="L177" s="178">
        <v>21</v>
      </c>
      <c r="M177" s="178">
        <v>543.06010000000003</v>
      </c>
      <c r="N177" s="177">
        <v>2.3000000000000001E-4</v>
      </c>
      <c r="O177" s="177">
        <v>2.3000000000000001E-4</v>
      </c>
      <c r="P177" s="177">
        <v>0</v>
      </c>
      <c r="Q177" s="177">
        <v>0</v>
      </c>
      <c r="R177" s="178"/>
      <c r="S177" s="178" t="s">
        <v>138</v>
      </c>
      <c r="T177" s="179" t="s">
        <v>128</v>
      </c>
      <c r="U177" s="155">
        <v>0.20699999999999999</v>
      </c>
      <c r="V177" s="155">
        <v>0.20699999999999999</v>
      </c>
      <c r="W177" s="155"/>
      <c r="X177" s="155" t="s">
        <v>129</v>
      </c>
      <c r="Y177" s="155" t="s">
        <v>130</v>
      </c>
      <c r="Z177" s="149"/>
      <c r="AA177" s="149"/>
      <c r="AB177" s="149"/>
      <c r="AC177" s="149"/>
      <c r="AD177" s="149"/>
      <c r="AE177" s="149"/>
      <c r="AF177" s="149"/>
      <c r="AG177" s="149" t="s">
        <v>131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x14ac:dyDescent="0.2">
      <c r="A178" s="174">
        <v>79</v>
      </c>
      <c r="B178" s="175" t="s">
        <v>339</v>
      </c>
      <c r="C178" s="183" t="s">
        <v>340</v>
      </c>
      <c r="D178" s="176" t="s">
        <v>153</v>
      </c>
      <c r="E178" s="177">
        <v>3</v>
      </c>
      <c r="F178" s="178">
        <v>0</v>
      </c>
      <c r="G178" s="178">
        <v>0</v>
      </c>
      <c r="H178" s="178">
        <v>745.14</v>
      </c>
      <c r="I178" s="178">
        <v>2235.42</v>
      </c>
      <c r="J178" s="178">
        <v>121.87</v>
      </c>
      <c r="K178" s="178">
        <v>365.61</v>
      </c>
      <c r="L178" s="178">
        <v>21</v>
      </c>
      <c r="M178" s="178">
        <v>3147.2463000000002</v>
      </c>
      <c r="N178" s="177">
        <v>5.5000000000000003E-4</v>
      </c>
      <c r="O178" s="177">
        <v>1.65E-3</v>
      </c>
      <c r="P178" s="177">
        <v>0</v>
      </c>
      <c r="Q178" s="177">
        <v>0</v>
      </c>
      <c r="R178" s="178"/>
      <c r="S178" s="178" t="s">
        <v>138</v>
      </c>
      <c r="T178" s="179" t="s">
        <v>128</v>
      </c>
      <c r="U178" s="155">
        <v>0.26900000000000002</v>
      </c>
      <c r="V178" s="155">
        <v>0.80700000000000005</v>
      </c>
      <c r="W178" s="155"/>
      <c r="X178" s="155" t="s">
        <v>129</v>
      </c>
      <c r="Y178" s="155" t="s">
        <v>130</v>
      </c>
      <c r="Z178" s="149"/>
      <c r="AA178" s="149"/>
      <c r="AB178" s="149"/>
      <c r="AC178" s="149"/>
      <c r="AD178" s="149"/>
      <c r="AE178" s="149"/>
      <c r="AF178" s="149"/>
      <c r="AG178" s="149" t="s">
        <v>131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x14ac:dyDescent="0.2">
      <c r="A179" s="174">
        <v>80</v>
      </c>
      <c r="B179" s="175" t="s">
        <v>341</v>
      </c>
      <c r="C179" s="183" t="s">
        <v>342</v>
      </c>
      <c r="D179" s="176" t="s">
        <v>153</v>
      </c>
      <c r="E179" s="177">
        <v>1</v>
      </c>
      <c r="F179" s="178">
        <v>0</v>
      </c>
      <c r="G179" s="178">
        <v>0</v>
      </c>
      <c r="H179" s="178">
        <v>943.5</v>
      </c>
      <c r="I179" s="178">
        <v>943.5</v>
      </c>
      <c r="J179" s="178">
        <v>158.96</v>
      </c>
      <c r="K179" s="178">
        <v>158.96</v>
      </c>
      <c r="L179" s="178">
        <v>21</v>
      </c>
      <c r="M179" s="178">
        <v>1333.9766</v>
      </c>
      <c r="N179" s="177">
        <v>6.8000000000000005E-4</v>
      </c>
      <c r="O179" s="177">
        <v>6.8000000000000005E-4</v>
      </c>
      <c r="P179" s="177">
        <v>0</v>
      </c>
      <c r="Q179" s="177">
        <v>0</v>
      </c>
      <c r="R179" s="178"/>
      <c r="S179" s="178" t="s">
        <v>138</v>
      </c>
      <c r="T179" s="179" t="s">
        <v>128</v>
      </c>
      <c r="U179" s="155">
        <v>0.35099999999999998</v>
      </c>
      <c r="V179" s="155">
        <v>0.35099999999999998</v>
      </c>
      <c r="W179" s="155"/>
      <c r="X179" s="155" t="s">
        <v>129</v>
      </c>
      <c r="Y179" s="155" t="s">
        <v>130</v>
      </c>
      <c r="Z179" s="149"/>
      <c r="AA179" s="149"/>
      <c r="AB179" s="149"/>
      <c r="AC179" s="149"/>
      <c r="AD179" s="149"/>
      <c r="AE179" s="149"/>
      <c r="AF179" s="149"/>
      <c r="AG179" s="149" t="s">
        <v>131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ht="22.5" x14ac:dyDescent="0.2">
      <c r="A180" s="174">
        <v>81</v>
      </c>
      <c r="B180" s="175" t="s">
        <v>343</v>
      </c>
      <c r="C180" s="183" t="s">
        <v>344</v>
      </c>
      <c r="D180" s="176" t="s">
        <v>153</v>
      </c>
      <c r="E180" s="177">
        <v>1</v>
      </c>
      <c r="F180" s="178">
        <v>0</v>
      </c>
      <c r="G180" s="178">
        <v>0</v>
      </c>
      <c r="H180" s="178">
        <v>1323.5</v>
      </c>
      <c r="I180" s="178">
        <v>1323.5</v>
      </c>
      <c r="J180" s="178">
        <v>192.07</v>
      </c>
      <c r="K180" s="178">
        <v>192.07</v>
      </c>
      <c r="L180" s="178">
        <v>21</v>
      </c>
      <c r="M180" s="178">
        <v>1833.8397</v>
      </c>
      <c r="N180" s="177">
        <v>1.06E-3</v>
      </c>
      <c r="O180" s="177">
        <v>1.06E-3</v>
      </c>
      <c r="P180" s="177">
        <v>0</v>
      </c>
      <c r="Q180" s="177">
        <v>0</v>
      </c>
      <c r="R180" s="178"/>
      <c r="S180" s="178" t="s">
        <v>138</v>
      </c>
      <c r="T180" s="179" t="s">
        <v>128</v>
      </c>
      <c r="U180" s="155">
        <v>0.42399999999999999</v>
      </c>
      <c r="V180" s="155">
        <v>0.42399999999999999</v>
      </c>
      <c r="W180" s="155"/>
      <c r="X180" s="155" t="s">
        <v>129</v>
      </c>
      <c r="Y180" s="155" t="s">
        <v>130</v>
      </c>
      <c r="Z180" s="149"/>
      <c r="AA180" s="149"/>
      <c r="AB180" s="149"/>
      <c r="AC180" s="149"/>
      <c r="AD180" s="149"/>
      <c r="AE180" s="149"/>
      <c r="AF180" s="149"/>
      <c r="AG180" s="149" t="s">
        <v>131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2.5" x14ac:dyDescent="0.2">
      <c r="A181" s="174">
        <v>82</v>
      </c>
      <c r="B181" s="175" t="s">
        <v>345</v>
      </c>
      <c r="C181" s="183" t="s">
        <v>346</v>
      </c>
      <c r="D181" s="176" t="s">
        <v>153</v>
      </c>
      <c r="E181" s="177">
        <v>20</v>
      </c>
      <c r="F181" s="178">
        <v>0</v>
      </c>
      <c r="G181" s="178">
        <v>0</v>
      </c>
      <c r="H181" s="178">
        <v>215.77</v>
      </c>
      <c r="I181" s="178">
        <v>4315.4000000000005</v>
      </c>
      <c r="J181" s="178">
        <v>37.53</v>
      </c>
      <c r="K181" s="178">
        <v>750.6</v>
      </c>
      <c r="L181" s="178">
        <v>21</v>
      </c>
      <c r="M181" s="178">
        <v>6129.86</v>
      </c>
      <c r="N181" s="177">
        <v>1.9000000000000001E-4</v>
      </c>
      <c r="O181" s="177">
        <v>3.8000000000000004E-3</v>
      </c>
      <c r="P181" s="177">
        <v>0</v>
      </c>
      <c r="Q181" s="177">
        <v>0</v>
      </c>
      <c r="R181" s="178"/>
      <c r="S181" s="178" t="s">
        <v>138</v>
      </c>
      <c r="T181" s="179" t="s">
        <v>128</v>
      </c>
      <c r="U181" s="155">
        <v>8.3000000000000004E-2</v>
      </c>
      <c r="V181" s="155">
        <v>1.6600000000000001</v>
      </c>
      <c r="W181" s="155"/>
      <c r="X181" s="155" t="s">
        <v>129</v>
      </c>
      <c r="Y181" s="155" t="s">
        <v>130</v>
      </c>
      <c r="Z181" s="149"/>
      <c r="AA181" s="149"/>
      <c r="AB181" s="149"/>
      <c r="AC181" s="149"/>
      <c r="AD181" s="149"/>
      <c r="AE181" s="149"/>
      <c r="AF181" s="149"/>
      <c r="AG181" s="149" t="s">
        <v>131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2.5" x14ac:dyDescent="0.2">
      <c r="A182" s="174">
        <v>83</v>
      </c>
      <c r="B182" s="175" t="s">
        <v>347</v>
      </c>
      <c r="C182" s="183" t="s">
        <v>348</v>
      </c>
      <c r="D182" s="176" t="s">
        <v>153</v>
      </c>
      <c r="E182" s="177">
        <v>1</v>
      </c>
      <c r="F182" s="178">
        <v>0</v>
      </c>
      <c r="G182" s="178">
        <v>0</v>
      </c>
      <c r="H182" s="178">
        <v>208.94</v>
      </c>
      <c r="I182" s="178">
        <v>208.94</v>
      </c>
      <c r="J182" s="178">
        <v>93.66</v>
      </c>
      <c r="K182" s="178">
        <v>93.66</v>
      </c>
      <c r="L182" s="178">
        <v>21</v>
      </c>
      <c r="M182" s="178">
        <v>366.14600000000002</v>
      </c>
      <c r="N182" s="177">
        <v>2.5000000000000001E-4</v>
      </c>
      <c r="O182" s="177">
        <v>2.5000000000000001E-4</v>
      </c>
      <c r="P182" s="177">
        <v>0</v>
      </c>
      <c r="Q182" s="177">
        <v>0</v>
      </c>
      <c r="R182" s="178"/>
      <c r="S182" s="178" t="s">
        <v>138</v>
      </c>
      <c r="T182" s="179" t="s">
        <v>128</v>
      </c>
      <c r="U182" s="155">
        <v>0.20699999999999999</v>
      </c>
      <c r="V182" s="155">
        <v>0.20699999999999999</v>
      </c>
      <c r="W182" s="155"/>
      <c r="X182" s="155" t="s">
        <v>129</v>
      </c>
      <c r="Y182" s="155" t="s">
        <v>130</v>
      </c>
      <c r="Z182" s="149"/>
      <c r="AA182" s="149"/>
      <c r="AB182" s="149"/>
      <c r="AC182" s="149"/>
      <c r="AD182" s="149"/>
      <c r="AE182" s="149"/>
      <c r="AF182" s="149"/>
      <c r="AG182" s="149" t="s">
        <v>131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x14ac:dyDescent="0.2">
      <c r="A183" s="174">
        <v>84</v>
      </c>
      <c r="B183" s="175" t="s">
        <v>349</v>
      </c>
      <c r="C183" s="183" t="s">
        <v>350</v>
      </c>
      <c r="D183" s="176" t="s">
        <v>153</v>
      </c>
      <c r="E183" s="177">
        <v>1</v>
      </c>
      <c r="F183" s="178">
        <v>0</v>
      </c>
      <c r="G183" s="178">
        <v>0</v>
      </c>
      <c r="H183" s="178">
        <v>518.96</v>
      </c>
      <c r="I183" s="178">
        <v>518.96</v>
      </c>
      <c r="J183" s="178">
        <v>121.95</v>
      </c>
      <c r="K183" s="178">
        <v>121.95</v>
      </c>
      <c r="L183" s="178">
        <v>21</v>
      </c>
      <c r="M183" s="178">
        <v>775.50109999999995</v>
      </c>
      <c r="N183" s="177">
        <v>5.5999999999999995E-4</v>
      </c>
      <c r="O183" s="177">
        <v>5.5999999999999995E-4</v>
      </c>
      <c r="P183" s="177">
        <v>0</v>
      </c>
      <c r="Q183" s="177">
        <v>0</v>
      </c>
      <c r="R183" s="178"/>
      <c r="S183" s="178" t="s">
        <v>138</v>
      </c>
      <c r="T183" s="179" t="s">
        <v>128</v>
      </c>
      <c r="U183" s="155">
        <v>0.26900000000000002</v>
      </c>
      <c r="V183" s="155">
        <v>0.26900000000000002</v>
      </c>
      <c r="W183" s="155"/>
      <c r="X183" s="155" t="s">
        <v>129</v>
      </c>
      <c r="Y183" s="155" t="s">
        <v>130</v>
      </c>
      <c r="Z183" s="149"/>
      <c r="AA183" s="149"/>
      <c r="AB183" s="149"/>
      <c r="AC183" s="149"/>
      <c r="AD183" s="149"/>
      <c r="AE183" s="149"/>
      <c r="AF183" s="149"/>
      <c r="AG183" s="149" t="s">
        <v>131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22.5" x14ac:dyDescent="0.2">
      <c r="A184" s="174">
        <v>85</v>
      </c>
      <c r="B184" s="175" t="s">
        <v>351</v>
      </c>
      <c r="C184" s="183" t="s">
        <v>352</v>
      </c>
      <c r="D184" s="176" t="s">
        <v>153</v>
      </c>
      <c r="E184" s="177">
        <v>1</v>
      </c>
      <c r="F184" s="178">
        <v>0</v>
      </c>
      <c r="G184" s="178">
        <v>0</v>
      </c>
      <c r="H184" s="178">
        <v>857.27</v>
      </c>
      <c r="I184" s="178">
        <v>857.27</v>
      </c>
      <c r="J184" s="178">
        <v>168.69</v>
      </c>
      <c r="K184" s="178">
        <v>168.69</v>
      </c>
      <c r="L184" s="178">
        <v>21</v>
      </c>
      <c r="M184" s="178">
        <v>1241.4116000000001</v>
      </c>
      <c r="N184" s="177">
        <v>8.4000000000000003E-4</v>
      </c>
      <c r="O184" s="177">
        <v>8.4000000000000003E-4</v>
      </c>
      <c r="P184" s="177">
        <v>0</v>
      </c>
      <c r="Q184" s="177">
        <v>0</v>
      </c>
      <c r="R184" s="178"/>
      <c r="S184" s="178" t="s">
        <v>138</v>
      </c>
      <c r="T184" s="179" t="s">
        <v>128</v>
      </c>
      <c r="U184" s="155">
        <v>0.35099999999999998</v>
      </c>
      <c r="V184" s="155">
        <v>0.35099999999999998</v>
      </c>
      <c r="W184" s="155"/>
      <c r="X184" s="155" t="s">
        <v>129</v>
      </c>
      <c r="Y184" s="155" t="s">
        <v>130</v>
      </c>
      <c r="Z184" s="149"/>
      <c r="AA184" s="149"/>
      <c r="AB184" s="149"/>
      <c r="AC184" s="149"/>
      <c r="AD184" s="149"/>
      <c r="AE184" s="149"/>
      <c r="AF184" s="149"/>
      <c r="AG184" s="149" t="s">
        <v>131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x14ac:dyDescent="0.2">
      <c r="A185" s="174">
        <v>86</v>
      </c>
      <c r="B185" s="175" t="s">
        <v>353</v>
      </c>
      <c r="C185" s="183" t="s">
        <v>354</v>
      </c>
      <c r="D185" s="176" t="s">
        <v>153</v>
      </c>
      <c r="E185" s="177">
        <v>1</v>
      </c>
      <c r="F185" s="178">
        <v>0</v>
      </c>
      <c r="G185" s="178">
        <v>0</v>
      </c>
      <c r="H185" s="178">
        <v>1407.97</v>
      </c>
      <c r="I185" s="178">
        <v>1407.97</v>
      </c>
      <c r="J185" s="178">
        <v>214.7</v>
      </c>
      <c r="K185" s="178">
        <v>214.7</v>
      </c>
      <c r="L185" s="178">
        <v>21</v>
      </c>
      <c r="M185" s="178">
        <v>1963.4307000000001</v>
      </c>
      <c r="N185" s="177">
        <v>1.42E-3</v>
      </c>
      <c r="O185" s="177">
        <v>1.42E-3</v>
      </c>
      <c r="P185" s="177">
        <v>0</v>
      </c>
      <c r="Q185" s="177">
        <v>0</v>
      </c>
      <c r="R185" s="178"/>
      <c r="S185" s="178" t="s">
        <v>138</v>
      </c>
      <c r="T185" s="179" t="s">
        <v>128</v>
      </c>
      <c r="U185" s="155">
        <v>0.42399999999999999</v>
      </c>
      <c r="V185" s="155">
        <v>0.42399999999999999</v>
      </c>
      <c r="W185" s="155"/>
      <c r="X185" s="155" t="s">
        <v>129</v>
      </c>
      <c r="Y185" s="155" t="s">
        <v>130</v>
      </c>
      <c r="Z185" s="149"/>
      <c r="AA185" s="149"/>
      <c r="AB185" s="149"/>
      <c r="AC185" s="149"/>
      <c r="AD185" s="149"/>
      <c r="AE185" s="149"/>
      <c r="AF185" s="149"/>
      <c r="AG185" s="149" t="s">
        <v>131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22.5" x14ac:dyDescent="0.2">
      <c r="A186" s="174">
        <v>87</v>
      </c>
      <c r="B186" s="175" t="s">
        <v>355</v>
      </c>
      <c r="C186" s="183" t="s">
        <v>356</v>
      </c>
      <c r="D186" s="176" t="s">
        <v>153</v>
      </c>
      <c r="E186" s="177">
        <v>10</v>
      </c>
      <c r="F186" s="178">
        <v>0</v>
      </c>
      <c r="G186" s="178">
        <v>0</v>
      </c>
      <c r="H186" s="178">
        <v>280.52999999999997</v>
      </c>
      <c r="I186" s="178">
        <v>2805.2999999999997</v>
      </c>
      <c r="J186" s="178">
        <v>182.73</v>
      </c>
      <c r="K186" s="178">
        <v>1827.3</v>
      </c>
      <c r="L186" s="178">
        <v>21</v>
      </c>
      <c r="M186" s="178">
        <v>5605.4460000000008</v>
      </c>
      <c r="N186" s="177">
        <v>6.3000000000000003E-4</v>
      </c>
      <c r="O186" s="177">
        <v>6.3E-3</v>
      </c>
      <c r="P186" s="177">
        <v>0</v>
      </c>
      <c r="Q186" s="177">
        <v>0</v>
      </c>
      <c r="R186" s="178"/>
      <c r="S186" s="178" t="s">
        <v>138</v>
      </c>
      <c r="T186" s="179" t="s">
        <v>128</v>
      </c>
      <c r="U186" s="155">
        <v>0.38100000000000001</v>
      </c>
      <c r="V186" s="155">
        <v>3.81</v>
      </c>
      <c r="W186" s="155"/>
      <c r="X186" s="155" t="s">
        <v>129</v>
      </c>
      <c r="Y186" s="155" t="s">
        <v>130</v>
      </c>
      <c r="Z186" s="149"/>
      <c r="AA186" s="149"/>
      <c r="AB186" s="149"/>
      <c r="AC186" s="149"/>
      <c r="AD186" s="149"/>
      <c r="AE186" s="149"/>
      <c r="AF186" s="149"/>
      <c r="AG186" s="149" t="s">
        <v>131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ht="22.5" x14ac:dyDescent="0.2">
      <c r="A187" s="174">
        <v>88</v>
      </c>
      <c r="B187" s="175" t="s">
        <v>357</v>
      </c>
      <c r="C187" s="183" t="s">
        <v>358</v>
      </c>
      <c r="D187" s="176" t="s">
        <v>153</v>
      </c>
      <c r="E187" s="177">
        <v>2</v>
      </c>
      <c r="F187" s="178">
        <v>0</v>
      </c>
      <c r="G187" s="178">
        <v>0</v>
      </c>
      <c r="H187" s="178">
        <v>423.31</v>
      </c>
      <c r="I187" s="178">
        <v>846.62</v>
      </c>
      <c r="J187" s="178">
        <v>184.45</v>
      </c>
      <c r="K187" s="178">
        <v>368.9</v>
      </c>
      <c r="L187" s="178">
        <v>21</v>
      </c>
      <c r="M187" s="178">
        <v>1470.7791999999999</v>
      </c>
      <c r="N187" s="177">
        <v>7.2999999999999996E-4</v>
      </c>
      <c r="O187" s="177">
        <v>1.4599999999999999E-3</v>
      </c>
      <c r="P187" s="177">
        <v>0</v>
      </c>
      <c r="Q187" s="177">
        <v>0</v>
      </c>
      <c r="R187" s="178"/>
      <c r="S187" s="178" t="s">
        <v>138</v>
      </c>
      <c r="T187" s="179" t="s">
        <v>128</v>
      </c>
      <c r="U187" s="155">
        <v>0.38100000000000001</v>
      </c>
      <c r="V187" s="155">
        <v>0.76200000000000001</v>
      </c>
      <c r="W187" s="155"/>
      <c r="X187" s="155" t="s">
        <v>129</v>
      </c>
      <c r="Y187" s="155" t="s">
        <v>130</v>
      </c>
      <c r="Z187" s="149"/>
      <c r="AA187" s="149"/>
      <c r="AB187" s="149"/>
      <c r="AC187" s="149"/>
      <c r="AD187" s="149"/>
      <c r="AE187" s="149"/>
      <c r="AF187" s="149"/>
      <c r="AG187" s="149" t="s">
        <v>131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ht="22.5" x14ac:dyDescent="0.2">
      <c r="A188" s="168">
        <v>89</v>
      </c>
      <c r="B188" s="169" t="s">
        <v>359</v>
      </c>
      <c r="C188" s="182" t="s">
        <v>360</v>
      </c>
      <c r="D188" s="170" t="s">
        <v>153</v>
      </c>
      <c r="E188" s="171">
        <v>5</v>
      </c>
      <c r="F188" s="172">
        <v>0</v>
      </c>
      <c r="G188" s="172">
        <v>0</v>
      </c>
      <c r="H188" s="172">
        <v>2000.5</v>
      </c>
      <c r="I188" s="172">
        <v>10002.5</v>
      </c>
      <c r="J188" s="172">
        <v>213.78</v>
      </c>
      <c r="K188" s="172">
        <v>1068.9000000000001</v>
      </c>
      <c r="L188" s="172">
        <v>21</v>
      </c>
      <c r="M188" s="172">
        <v>13396.394</v>
      </c>
      <c r="N188" s="171">
        <v>2.5200000000000001E-3</v>
      </c>
      <c r="O188" s="171">
        <v>1.26E-2</v>
      </c>
      <c r="P188" s="171">
        <v>0</v>
      </c>
      <c r="Q188" s="171">
        <v>0</v>
      </c>
      <c r="R188" s="172"/>
      <c r="S188" s="172" t="s">
        <v>138</v>
      </c>
      <c r="T188" s="173" t="s">
        <v>128</v>
      </c>
      <c r="U188" s="155">
        <v>0.433</v>
      </c>
      <c r="V188" s="155">
        <v>2.165</v>
      </c>
      <c r="W188" s="155"/>
      <c r="X188" s="155" t="s">
        <v>129</v>
      </c>
      <c r="Y188" s="155" t="s">
        <v>130</v>
      </c>
      <c r="Z188" s="149"/>
      <c r="AA188" s="149"/>
      <c r="AB188" s="149"/>
      <c r="AC188" s="149"/>
      <c r="AD188" s="149"/>
      <c r="AE188" s="149"/>
      <c r="AF188" s="149"/>
      <c r="AG188" s="149" t="s">
        <v>131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2"/>
      <c r="B189" s="153"/>
      <c r="C189" s="246" t="s">
        <v>216</v>
      </c>
      <c r="D189" s="247"/>
      <c r="E189" s="247"/>
      <c r="F189" s="247"/>
      <c r="G189" s="247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9"/>
      <c r="AA189" s="149"/>
      <c r="AB189" s="149"/>
      <c r="AC189" s="149"/>
      <c r="AD189" s="149"/>
      <c r="AE189" s="149"/>
      <c r="AF189" s="149"/>
      <c r="AG189" s="149" t="s">
        <v>133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ht="22.5" x14ac:dyDescent="0.2">
      <c r="A190" s="174">
        <v>90</v>
      </c>
      <c r="B190" s="175" t="s">
        <v>361</v>
      </c>
      <c r="C190" s="183" t="s">
        <v>362</v>
      </c>
      <c r="D190" s="176" t="s">
        <v>153</v>
      </c>
      <c r="E190" s="177">
        <v>41</v>
      </c>
      <c r="F190" s="178">
        <v>0</v>
      </c>
      <c r="G190" s="178">
        <v>0</v>
      </c>
      <c r="H190" s="178">
        <v>42.56</v>
      </c>
      <c r="I190" s="178">
        <v>1744.96</v>
      </c>
      <c r="J190" s="178">
        <v>139.34</v>
      </c>
      <c r="K190" s="178">
        <v>5712.9400000000005</v>
      </c>
      <c r="L190" s="178">
        <v>21</v>
      </c>
      <c r="M190" s="178">
        <v>9024.0589999999993</v>
      </c>
      <c r="N190" s="177">
        <v>2.4000000000000001E-4</v>
      </c>
      <c r="O190" s="177">
        <v>9.8399999999999998E-3</v>
      </c>
      <c r="P190" s="177">
        <v>0</v>
      </c>
      <c r="Q190" s="177">
        <v>0</v>
      </c>
      <c r="R190" s="178"/>
      <c r="S190" s="178" t="s">
        <v>138</v>
      </c>
      <c r="T190" s="179" t="s">
        <v>128</v>
      </c>
      <c r="U190" s="155">
        <v>0.27800000000000002</v>
      </c>
      <c r="V190" s="155">
        <v>11.398000000000001</v>
      </c>
      <c r="W190" s="155"/>
      <c r="X190" s="155" t="s">
        <v>129</v>
      </c>
      <c r="Y190" s="155" t="s">
        <v>130</v>
      </c>
      <c r="Z190" s="149"/>
      <c r="AA190" s="149"/>
      <c r="AB190" s="149"/>
      <c r="AC190" s="149"/>
      <c r="AD190" s="149"/>
      <c r="AE190" s="149"/>
      <c r="AF190" s="149"/>
      <c r="AG190" s="149" t="s">
        <v>131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2.5" x14ac:dyDescent="0.2">
      <c r="A191" s="174">
        <v>91</v>
      </c>
      <c r="B191" s="175" t="s">
        <v>363</v>
      </c>
      <c r="C191" s="183" t="s">
        <v>364</v>
      </c>
      <c r="D191" s="176" t="s">
        <v>178</v>
      </c>
      <c r="E191" s="177">
        <v>1</v>
      </c>
      <c r="F191" s="178">
        <v>0</v>
      </c>
      <c r="G191" s="178">
        <v>0</v>
      </c>
      <c r="H191" s="178">
        <v>5610.07</v>
      </c>
      <c r="I191" s="178">
        <v>5610.07</v>
      </c>
      <c r="J191" s="178">
        <v>212.5</v>
      </c>
      <c r="K191" s="178">
        <v>212.5</v>
      </c>
      <c r="L191" s="178">
        <v>21</v>
      </c>
      <c r="M191" s="178">
        <v>7045.3096999999998</v>
      </c>
      <c r="N191" s="177">
        <v>0</v>
      </c>
      <c r="O191" s="177">
        <v>0</v>
      </c>
      <c r="P191" s="177">
        <v>0</v>
      </c>
      <c r="Q191" s="177">
        <v>0</v>
      </c>
      <c r="R191" s="178"/>
      <c r="S191" s="178" t="s">
        <v>127</v>
      </c>
      <c r="T191" s="179" t="s">
        <v>128</v>
      </c>
      <c r="U191" s="155">
        <v>0</v>
      </c>
      <c r="V191" s="155">
        <v>0</v>
      </c>
      <c r="W191" s="155"/>
      <c r="X191" s="155" t="s">
        <v>129</v>
      </c>
      <c r="Y191" s="155" t="s">
        <v>130</v>
      </c>
      <c r="Z191" s="149"/>
      <c r="AA191" s="149"/>
      <c r="AB191" s="149"/>
      <c r="AC191" s="149"/>
      <c r="AD191" s="149"/>
      <c r="AE191" s="149"/>
      <c r="AF191" s="149"/>
      <c r="AG191" s="149" t="s">
        <v>131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ht="22.5" x14ac:dyDescent="0.2">
      <c r="A192" s="174">
        <v>92</v>
      </c>
      <c r="B192" s="175" t="s">
        <v>365</v>
      </c>
      <c r="C192" s="183" t="s">
        <v>366</v>
      </c>
      <c r="D192" s="176" t="s">
        <v>178</v>
      </c>
      <c r="E192" s="177">
        <v>1</v>
      </c>
      <c r="F192" s="178">
        <v>0</v>
      </c>
      <c r="G192" s="178">
        <v>0</v>
      </c>
      <c r="H192" s="178">
        <v>5950.07</v>
      </c>
      <c r="I192" s="178">
        <v>5950.07</v>
      </c>
      <c r="J192" s="178">
        <v>323</v>
      </c>
      <c r="K192" s="178">
        <v>323</v>
      </c>
      <c r="L192" s="178">
        <v>21</v>
      </c>
      <c r="M192" s="178">
        <v>7590.4146999999994</v>
      </c>
      <c r="N192" s="177">
        <v>0</v>
      </c>
      <c r="O192" s="177">
        <v>0</v>
      </c>
      <c r="P192" s="177">
        <v>0</v>
      </c>
      <c r="Q192" s="177">
        <v>0</v>
      </c>
      <c r="R192" s="178"/>
      <c r="S192" s="178" t="s">
        <v>127</v>
      </c>
      <c r="T192" s="179" t="s">
        <v>128</v>
      </c>
      <c r="U192" s="155">
        <v>0</v>
      </c>
      <c r="V192" s="155">
        <v>0</v>
      </c>
      <c r="W192" s="155"/>
      <c r="X192" s="155" t="s">
        <v>129</v>
      </c>
      <c r="Y192" s="155" t="s">
        <v>130</v>
      </c>
      <c r="Z192" s="149"/>
      <c r="AA192" s="149"/>
      <c r="AB192" s="149"/>
      <c r="AC192" s="149"/>
      <c r="AD192" s="149"/>
      <c r="AE192" s="149"/>
      <c r="AF192" s="149"/>
      <c r="AG192" s="149" t="s">
        <v>131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ht="22.5" x14ac:dyDescent="0.2">
      <c r="A193" s="174">
        <v>93</v>
      </c>
      <c r="B193" s="175" t="s">
        <v>367</v>
      </c>
      <c r="C193" s="183" t="s">
        <v>368</v>
      </c>
      <c r="D193" s="176" t="s">
        <v>153</v>
      </c>
      <c r="E193" s="177">
        <v>1</v>
      </c>
      <c r="F193" s="178">
        <v>0</v>
      </c>
      <c r="G193" s="178">
        <v>0</v>
      </c>
      <c r="H193" s="178">
        <v>6375.08</v>
      </c>
      <c r="I193" s="178">
        <v>6375.08</v>
      </c>
      <c r="J193" s="178">
        <v>323</v>
      </c>
      <c r="K193" s="178">
        <v>323</v>
      </c>
      <c r="L193" s="178">
        <v>21</v>
      </c>
      <c r="M193" s="178">
        <v>8104.6768000000002</v>
      </c>
      <c r="N193" s="177">
        <v>0</v>
      </c>
      <c r="O193" s="177">
        <v>0</v>
      </c>
      <c r="P193" s="177">
        <v>0</v>
      </c>
      <c r="Q193" s="177">
        <v>0</v>
      </c>
      <c r="R193" s="178"/>
      <c r="S193" s="178" t="s">
        <v>127</v>
      </c>
      <c r="T193" s="179" t="s">
        <v>128</v>
      </c>
      <c r="U193" s="155">
        <v>0.28799999999999998</v>
      </c>
      <c r="V193" s="155">
        <v>0.28799999999999998</v>
      </c>
      <c r="W193" s="155"/>
      <c r="X193" s="155" t="s">
        <v>129</v>
      </c>
      <c r="Y193" s="155" t="s">
        <v>130</v>
      </c>
      <c r="Z193" s="149"/>
      <c r="AA193" s="149"/>
      <c r="AB193" s="149"/>
      <c r="AC193" s="149"/>
      <c r="AD193" s="149"/>
      <c r="AE193" s="149"/>
      <c r="AF193" s="149"/>
      <c r="AG193" s="149" t="s">
        <v>131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x14ac:dyDescent="0.2">
      <c r="A194" s="174">
        <v>94</v>
      </c>
      <c r="B194" s="175" t="s">
        <v>369</v>
      </c>
      <c r="C194" s="183" t="s">
        <v>370</v>
      </c>
      <c r="D194" s="176" t="s">
        <v>153</v>
      </c>
      <c r="E194" s="177">
        <v>2</v>
      </c>
      <c r="F194" s="178">
        <v>0</v>
      </c>
      <c r="G194" s="178">
        <v>0</v>
      </c>
      <c r="H194" s="178">
        <v>3655.04</v>
      </c>
      <c r="I194" s="178">
        <v>7310.08</v>
      </c>
      <c r="J194" s="178">
        <v>408.01</v>
      </c>
      <c r="K194" s="178">
        <v>816.02</v>
      </c>
      <c r="L194" s="178">
        <v>21</v>
      </c>
      <c r="M194" s="178">
        <v>9832.5810000000001</v>
      </c>
      <c r="N194" s="177">
        <v>8.1999999999999998E-4</v>
      </c>
      <c r="O194" s="177">
        <v>1.64E-3</v>
      </c>
      <c r="P194" s="177">
        <v>0</v>
      </c>
      <c r="Q194" s="177">
        <v>0</v>
      </c>
      <c r="R194" s="178"/>
      <c r="S194" s="178" t="s">
        <v>127</v>
      </c>
      <c r="T194" s="179" t="s">
        <v>128</v>
      </c>
      <c r="U194" s="155">
        <v>0.20599999999999999</v>
      </c>
      <c r="V194" s="155">
        <v>0.41199999999999998</v>
      </c>
      <c r="W194" s="155"/>
      <c r="X194" s="155" t="s">
        <v>129</v>
      </c>
      <c r="Y194" s="155" t="s">
        <v>130</v>
      </c>
      <c r="Z194" s="149"/>
      <c r="AA194" s="149"/>
      <c r="AB194" s="149"/>
      <c r="AC194" s="149"/>
      <c r="AD194" s="149"/>
      <c r="AE194" s="149"/>
      <c r="AF194" s="149"/>
      <c r="AG194" s="149" t="s">
        <v>131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x14ac:dyDescent="0.2">
      <c r="A195" s="174">
        <v>95</v>
      </c>
      <c r="B195" s="175" t="s">
        <v>371</v>
      </c>
      <c r="C195" s="183" t="s">
        <v>372</v>
      </c>
      <c r="D195" s="176" t="s">
        <v>178</v>
      </c>
      <c r="E195" s="177">
        <v>2</v>
      </c>
      <c r="F195" s="178">
        <v>0</v>
      </c>
      <c r="G195" s="178">
        <v>0</v>
      </c>
      <c r="H195" s="178">
        <v>4930.05</v>
      </c>
      <c r="I195" s="178">
        <v>9860.1</v>
      </c>
      <c r="J195" s="178">
        <v>595.01</v>
      </c>
      <c r="K195" s="178">
        <v>1190.02</v>
      </c>
      <c r="L195" s="178">
        <v>21</v>
      </c>
      <c r="M195" s="178">
        <v>13370.645200000001</v>
      </c>
      <c r="N195" s="177">
        <v>0</v>
      </c>
      <c r="O195" s="177">
        <v>0</v>
      </c>
      <c r="P195" s="177">
        <v>0</v>
      </c>
      <c r="Q195" s="177">
        <v>0</v>
      </c>
      <c r="R195" s="178"/>
      <c r="S195" s="178" t="s">
        <v>127</v>
      </c>
      <c r="T195" s="179" t="s">
        <v>128</v>
      </c>
      <c r="U195" s="155">
        <v>0</v>
      </c>
      <c r="V195" s="155">
        <v>0</v>
      </c>
      <c r="W195" s="155"/>
      <c r="X195" s="155" t="s">
        <v>129</v>
      </c>
      <c r="Y195" s="155" t="s">
        <v>130</v>
      </c>
      <c r="Z195" s="149"/>
      <c r="AA195" s="149"/>
      <c r="AB195" s="149"/>
      <c r="AC195" s="149"/>
      <c r="AD195" s="149"/>
      <c r="AE195" s="149"/>
      <c r="AF195" s="149"/>
      <c r="AG195" s="149" t="s">
        <v>131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x14ac:dyDescent="0.2">
      <c r="A196" s="174">
        <v>96</v>
      </c>
      <c r="B196" s="175" t="s">
        <v>373</v>
      </c>
      <c r="C196" s="183" t="s">
        <v>374</v>
      </c>
      <c r="D196" s="176" t="s">
        <v>178</v>
      </c>
      <c r="E196" s="177">
        <v>3</v>
      </c>
      <c r="F196" s="178">
        <v>0</v>
      </c>
      <c r="G196" s="178">
        <v>0</v>
      </c>
      <c r="H196" s="178">
        <v>748.01</v>
      </c>
      <c r="I196" s="178">
        <v>2244.0299999999997</v>
      </c>
      <c r="J196" s="178">
        <v>187</v>
      </c>
      <c r="K196" s="178">
        <v>561</v>
      </c>
      <c r="L196" s="178">
        <v>21</v>
      </c>
      <c r="M196" s="178">
        <v>3394.0863000000004</v>
      </c>
      <c r="N196" s="177">
        <v>0</v>
      </c>
      <c r="O196" s="177">
        <v>0</v>
      </c>
      <c r="P196" s="177">
        <v>0</v>
      </c>
      <c r="Q196" s="177">
        <v>0</v>
      </c>
      <c r="R196" s="178"/>
      <c r="S196" s="178" t="s">
        <v>127</v>
      </c>
      <c r="T196" s="179" t="s">
        <v>128</v>
      </c>
      <c r="U196" s="155">
        <v>0</v>
      </c>
      <c r="V196" s="155">
        <v>0</v>
      </c>
      <c r="W196" s="155"/>
      <c r="X196" s="155" t="s">
        <v>129</v>
      </c>
      <c r="Y196" s="155" t="s">
        <v>130</v>
      </c>
      <c r="Z196" s="149"/>
      <c r="AA196" s="149"/>
      <c r="AB196" s="149"/>
      <c r="AC196" s="149"/>
      <c r="AD196" s="149"/>
      <c r="AE196" s="149"/>
      <c r="AF196" s="149"/>
      <c r="AG196" s="149" t="s">
        <v>131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x14ac:dyDescent="0.2">
      <c r="A197" s="174">
        <v>97</v>
      </c>
      <c r="B197" s="175" t="s">
        <v>375</v>
      </c>
      <c r="C197" s="183" t="s">
        <v>376</v>
      </c>
      <c r="D197" s="176" t="s">
        <v>0</v>
      </c>
      <c r="E197" s="177">
        <v>1250.135</v>
      </c>
      <c r="F197" s="178">
        <v>0</v>
      </c>
      <c r="G197" s="178">
        <v>0</v>
      </c>
      <c r="H197" s="178">
        <v>0</v>
      </c>
      <c r="I197" s="178">
        <v>0</v>
      </c>
      <c r="J197" s="178">
        <v>0.36</v>
      </c>
      <c r="K197" s="178">
        <v>450.04859999999996</v>
      </c>
      <c r="L197" s="178">
        <v>21</v>
      </c>
      <c r="M197" s="178">
        <v>544.56050000000005</v>
      </c>
      <c r="N197" s="177">
        <v>0</v>
      </c>
      <c r="O197" s="177">
        <v>0</v>
      </c>
      <c r="P197" s="177">
        <v>0</v>
      </c>
      <c r="Q197" s="177">
        <v>0</v>
      </c>
      <c r="R197" s="178"/>
      <c r="S197" s="178" t="s">
        <v>138</v>
      </c>
      <c r="T197" s="179" t="s">
        <v>128</v>
      </c>
      <c r="U197" s="155">
        <v>0</v>
      </c>
      <c r="V197" s="155">
        <v>0</v>
      </c>
      <c r="W197" s="155"/>
      <c r="X197" s="155" t="s">
        <v>129</v>
      </c>
      <c r="Y197" s="155" t="s">
        <v>130</v>
      </c>
      <c r="Z197" s="149"/>
      <c r="AA197" s="149"/>
      <c r="AB197" s="149"/>
      <c r="AC197" s="149"/>
      <c r="AD197" s="149"/>
      <c r="AE197" s="149"/>
      <c r="AF197" s="149"/>
      <c r="AG197" s="149" t="s">
        <v>158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x14ac:dyDescent="0.2">
      <c r="A198" s="162" t="s">
        <v>122</v>
      </c>
      <c r="B198" s="163" t="s">
        <v>83</v>
      </c>
      <c r="C198" s="181" t="s">
        <v>84</v>
      </c>
      <c r="D198" s="164"/>
      <c r="E198" s="165"/>
      <c r="F198" s="166"/>
      <c r="G198" s="166">
        <v>0</v>
      </c>
      <c r="H198" s="166"/>
      <c r="I198" s="166">
        <v>0</v>
      </c>
      <c r="J198" s="166"/>
      <c r="K198" s="166">
        <v>241402.89</v>
      </c>
      <c r="L198" s="166"/>
      <c r="M198" s="166"/>
      <c r="N198" s="165"/>
      <c r="O198" s="165"/>
      <c r="P198" s="165"/>
      <c r="Q198" s="165"/>
      <c r="R198" s="166"/>
      <c r="S198" s="166"/>
      <c r="T198" s="167"/>
      <c r="U198" s="161"/>
      <c r="V198" s="161"/>
      <c r="W198" s="161"/>
      <c r="X198" s="161"/>
      <c r="Y198" s="161"/>
      <c r="AG198" t="s">
        <v>123</v>
      </c>
    </row>
    <row r="199" spans="1:60" ht="22.5" x14ac:dyDescent="0.2">
      <c r="A199" s="174">
        <v>98</v>
      </c>
      <c r="B199" s="175" t="s">
        <v>377</v>
      </c>
      <c r="C199" s="183" t="s">
        <v>378</v>
      </c>
      <c r="D199" s="176" t="s">
        <v>178</v>
      </c>
      <c r="E199" s="177">
        <v>1</v>
      </c>
      <c r="F199" s="178">
        <v>0</v>
      </c>
      <c r="G199" s="178">
        <v>0</v>
      </c>
      <c r="H199" s="178">
        <v>0</v>
      </c>
      <c r="I199" s="178">
        <v>0</v>
      </c>
      <c r="J199" s="178">
        <v>241402.89</v>
      </c>
      <c r="K199" s="178">
        <v>241402.89</v>
      </c>
      <c r="L199" s="178">
        <v>21</v>
      </c>
      <c r="M199" s="178">
        <v>292097.49690000003</v>
      </c>
      <c r="N199" s="177">
        <v>0</v>
      </c>
      <c r="O199" s="177">
        <v>0</v>
      </c>
      <c r="P199" s="177">
        <v>0</v>
      </c>
      <c r="Q199" s="177">
        <v>0</v>
      </c>
      <c r="R199" s="178"/>
      <c r="S199" s="178" t="s">
        <v>127</v>
      </c>
      <c r="T199" s="179" t="s">
        <v>128</v>
      </c>
      <c r="U199" s="155">
        <v>0</v>
      </c>
      <c r="V199" s="155">
        <v>0</v>
      </c>
      <c r="W199" s="155"/>
      <c r="X199" s="155" t="s">
        <v>129</v>
      </c>
      <c r="Y199" s="155" t="s">
        <v>130</v>
      </c>
      <c r="Z199" s="149"/>
      <c r="AA199" s="149"/>
      <c r="AB199" s="149"/>
      <c r="AC199" s="149"/>
      <c r="AD199" s="149"/>
      <c r="AE199" s="149"/>
      <c r="AF199" s="149"/>
      <c r="AG199" s="149" t="s">
        <v>131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x14ac:dyDescent="0.2">
      <c r="A200" s="162" t="s">
        <v>122</v>
      </c>
      <c r="B200" s="163" t="s">
        <v>85</v>
      </c>
      <c r="C200" s="181" t="s">
        <v>86</v>
      </c>
      <c r="D200" s="164"/>
      <c r="E200" s="165"/>
      <c r="F200" s="166"/>
      <c r="G200" s="166">
        <v>0</v>
      </c>
      <c r="H200" s="166"/>
      <c r="I200" s="166">
        <v>0</v>
      </c>
      <c r="J200" s="166"/>
      <c r="K200" s="166">
        <v>47600.56</v>
      </c>
      <c r="L200" s="166"/>
      <c r="M200" s="166"/>
      <c r="N200" s="165"/>
      <c r="O200" s="165"/>
      <c r="P200" s="165"/>
      <c r="Q200" s="165"/>
      <c r="R200" s="166"/>
      <c r="S200" s="166"/>
      <c r="T200" s="167"/>
      <c r="U200" s="161"/>
      <c r="V200" s="161"/>
      <c r="W200" s="161"/>
      <c r="X200" s="161"/>
      <c r="Y200" s="161"/>
      <c r="AG200" t="s">
        <v>123</v>
      </c>
    </row>
    <row r="201" spans="1:60" ht="22.5" x14ac:dyDescent="0.2">
      <c r="A201" s="174">
        <v>99</v>
      </c>
      <c r="B201" s="175" t="s">
        <v>379</v>
      </c>
      <c r="C201" s="183" t="s">
        <v>380</v>
      </c>
      <c r="D201" s="176" t="s">
        <v>178</v>
      </c>
      <c r="E201" s="177">
        <v>1</v>
      </c>
      <c r="F201" s="178">
        <v>0</v>
      </c>
      <c r="G201" s="178">
        <v>0</v>
      </c>
      <c r="H201" s="178">
        <v>0</v>
      </c>
      <c r="I201" s="178">
        <v>0</v>
      </c>
      <c r="J201" s="178">
        <v>47600.56</v>
      </c>
      <c r="K201" s="178">
        <v>47600.56</v>
      </c>
      <c r="L201" s="178">
        <v>21</v>
      </c>
      <c r="M201" s="178">
        <v>57596.677599999995</v>
      </c>
      <c r="N201" s="177">
        <v>4.2999999999999999E-4</v>
      </c>
      <c r="O201" s="177">
        <v>4.2999999999999999E-4</v>
      </c>
      <c r="P201" s="177">
        <v>0</v>
      </c>
      <c r="Q201" s="177">
        <v>0</v>
      </c>
      <c r="R201" s="178"/>
      <c r="S201" s="178" t="s">
        <v>127</v>
      </c>
      <c r="T201" s="179" t="s">
        <v>128</v>
      </c>
      <c r="U201" s="155">
        <v>0.13439999999999999</v>
      </c>
      <c r="V201" s="155">
        <v>0.13439999999999999</v>
      </c>
      <c r="W201" s="155"/>
      <c r="X201" s="155" t="s">
        <v>129</v>
      </c>
      <c r="Y201" s="155" t="s">
        <v>130</v>
      </c>
      <c r="Z201" s="149"/>
      <c r="AA201" s="149"/>
      <c r="AB201" s="149"/>
      <c r="AC201" s="149"/>
      <c r="AD201" s="149"/>
      <c r="AE201" s="149"/>
      <c r="AF201" s="149"/>
      <c r="AG201" s="149" t="s">
        <v>131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x14ac:dyDescent="0.2">
      <c r="A202" s="162" t="s">
        <v>122</v>
      </c>
      <c r="B202" s="163" t="s">
        <v>87</v>
      </c>
      <c r="C202" s="181" t="s">
        <v>88</v>
      </c>
      <c r="D202" s="164"/>
      <c r="E202" s="165"/>
      <c r="F202" s="166"/>
      <c r="G202" s="166">
        <v>0</v>
      </c>
      <c r="H202" s="166"/>
      <c r="I202" s="166">
        <v>5100</v>
      </c>
      <c r="J202" s="166"/>
      <c r="K202" s="166">
        <v>15725.14</v>
      </c>
      <c r="L202" s="166"/>
      <c r="M202" s="166"/>
      <c r="N202" s="165"/>
      <c r="O202" s="165"/>
      <c r="P202" s="165"/>
      <c r="Q202" s="165"/>
      <c r="R202" s="166"/>
      <c r="S202" s="166"/>
      <c r="T202" s="167"/>
      <c r="U202" s="161"/>
      <c r="V202" s="161"/>
      <c r="W202" s="161"/>
      <c r="X202" s="161"/>
      <c r="Y202" s="161"/>
      <c r="AG202" t="s">
        <v>123</v>
      </c>
    </row>
    <row r="203" spans="1:60" ht="22.5" x14ac:dyDescent="0.2">
      <c r="A203" s="168">
        <v>100</v>
      </c>
      <c r="B203" s="169" t="s">
        <v>381</v>
      </c>
      <c r="C203" s="182" t="s">
        <v>382</v>
      </c>
      <c r="D203" s="170" t="s">
        <v>178</v>
      </c>
      <c r="E203" s="171">
        <v>1</v>
      </c>
      <c r="F203" s="172">
        <v>0</v>
      </c>
      <c r="G203" s="172">
        <v>0</v>
      </c>
      <c r="H203" s="172">
        <v>0</v>
      </c>
      <c r="I203" s="172">
        <v>0</v>
      </c>
      <c r="J203" s="172">
        <v>8500.1</v>
      </c>
      <c r="K203" s="172">
        <v>8500.1</v>
      </c>
      <c r="L203" s="172">
        <v>21</v>
      </c>
      <c r="M203" s="172">
        <v>10285.121000000001</v>
      </c>
      <c r="N203" s="171">
        <v>0</v>
      </c>
      <c r="O203" s="171">
        <v>0</v>
      </c>
      <c r="P203" s="171">
        <v>0</v>
      </c>
      <c r="Q203" s="171">
        <v>0</v>
      </c>
      <c r="R203" s="172"/>
      <c r="S203" s="172" t="s">
        <v>127</v>
      </c>
      <c r="T203" s="173" t="s">
        <v>128</v>
      </c>
      <c r="U203" s="155">
        <v>0</v>
      </c>
      <c r="V203" s="155">
        <v>0</v>
      </c>
      <c r="W203" s="155"/>
      <c r="X203" s="155" t="s">
        <v>129</v>
      </c>
      <c r="Y203" s="155" t="s">
        <v>130</v>
      </c>
      <c r="Z203" s="149"/>
      <c r="AA203" s="149"/>
      <c r="AB203" s="149"/>
      <c r="AC203" s="149"/>
      <c r="AD203" s="149"/>
      <c r="AE203" s="149"/>
      <c r="AF203" s="149"/>
      <c r="AG203" s="149" t="s">
        <v>131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2"/>
      <c r="B204" s="153"/>
      <c r="C204" s="246" t="s">
        <v>383</v>
      </c>
      <c r="D204" s="247"/>
      <c r="E204" s="247"/>
      <c r="F204" s="247"/>
      <c r="G204" s="247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9"/>
      <c r="AA204" s="149"/>
      <c r="AB204" s="149"/>
      <c r="AC204" s="149"/>
      <c r="AD204" s="149"/>
      <c r="AE204" s="149"/>
      <c r="AF204" s="149"/>
      <c r="AG204" s="149" t="s">
        <v>133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ht="33.75" x14ac:dyDescent="0.2">
      <c r="A205" s="174">
        <v>101</v>
      </c>
      <c r="B205" s="175" t="s">
        <v>384</v>
      </c>
      <c r="C205" s="183" t="s">
        <v>385</v>
      </c>
      <c r="D205" s="176" t="s">
        <v>386</v>
      </c>
      <c r="E205" s="177">
        <v>30</v>
      </c>
      <c r="F205" s="178">
        <v>0</v>
      </c>
      <c r="G205" s="178">
        <v>0</v>
      </c>
      <c r="H205" s="178">
        <v>170</v>
      </c>
      <c r="I205" s="178">
        <v>5100</v>
      </c>
      <c r="J205" s="178">
        <v>127.5</v>
      </c>
      <c r="K205" s="178">
        <v>3825</v>
      </c>
      <c r="L205" s="178">
        <v>21</v>
      </c>
      <c r="M205" s="178">
        <v>10799.25</v>
      </c>
      <c r="N205" s="177">
        <v>0</v>
      </c>
      <c r="O205" s="177">
        <v>0</v>
      </c>
      <c r="P205" s="177">
        <v>0</v>
      </c>
      <c r="Q205" s="177">
        <v>0</v>
      </c>
      <c r="R205" s="178"/>
      <c r="S205" s="178" t="s">
        <v>127</v>
      </c>
      <c r="T205" s="179" t="s">
        <v>128</v>
      </c>
      <c r="U205" s="155">
        <v>0</v>
      </c>
      <c r="V205" s="155">
        <v>0</v>
      </c>
      <c r="W205" s="155"/>
      <c r="X205" s="155" t="s">
        <v>129</v>
      </c>
      <c r="Y205" s="155" t="s">
        <v>130</v>
      </c>
      <c r="Z205" s="149"/>
      <c r="AA205" s="149"/>
      <c r="AB205" s="149"/>
      <c r="AC205" s="149"/>
      <c r="AD205" s="149"/>
      <c r="AE205" s="149"/>
      <c r="AF205" s="149"/>
      <c r="AG205" s="149" t="s">
        <v>131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ht="22.5" x14ac:dyDescent="0.2">
      <c r="A206" s="174">
        <v>102</v>
      </c>
      <c r="B206" s="175" t="s">
        <v>387</v>
      </c>
      <c r="C206" s="183" t="s">
        <v>388</v>
      </c>
      <c r="D206" s="176" t="s">
        <v>389</v>
      </c>
      <c r="E206" s="177">
        <v>1</v>
      </c>
      <c r="F206" s="178">
        <v>0</v>
      </c>
      <c r="G206" s="178">
        <v>0</v>
      </c>
      <c r="H206" s="178">
        <v>0</v>
      </c>
      <c r="I206" s="178">
        <v>0</v>
      </c>
      <c r="J206" s="178">
        <v>3400.04</v>
      </c>
      <c r="K206" s="178">
        <v>3400.04</v>
      </c>
      <c r="L206" s="178">
        <v>21</v>
      </c>
      <c r="M206" s="178">
        <v>4114.0483999999997</v>
      </c>
      <c r="N206" s="177">
        <v>0</v>
      </c>
      <c r="O206" s="177">
        <v>0</v>
      </c>
      <c r="P206" s="177">
        <v>0</v>
      </c>
      <c r="Q206" s="177">
        <v>0</v>
      </c>
      <c r="R206" s="178"/>
      <c r="S206" s="178" t="s">
        <v>127</v>
      </c>
      <c r="T206" s="179" t="s">
        <v>128</v>
      </c>
      <c r="U206" s="155">
        <v>0</v>
      </c>
      <c r="V206" s="155">
        <v>0</v>
      </c>
      <c r="W206" s="155"/>
      <c r="X206" s="155" t="s">
        <v>129</v>
      </c>
      <c r="Y206" s="155" t="s">
        <v>130</v>
      </c>
      <c r="Z206" s="149"/>
      <c r="AA206" s="149"/>
      <c r="AB206" s="149"/>
      <c r="AC206" s="149"/>
      <c r="AD206" s="149"/>
      <c r="AE206" s="149"/>
      <c r="AF206" s="149"/>
      <c r="AG206" s="149" t="s">
        <v>131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25.5" x14ac:dyDescent="0.2">
      <c r="A207" s="162" t="s">
        <v>122</v>
      </c>
      <c r="B207" s="163" t="s">
        <v>89</v>
      </c>
      <c r="C207" s="181" t="s">
        <v>90</v>
      </c>
      <c r="D207" s="164"/>
      <c r="E207" s="165"/>
      <c r="F207" s="166"/>
      <c r="G207" s="166">
        <v>0</v>
      </c>
      <c r="H207" s="166"/>
      <c r="I207" s="166">
        <v>96170.13</v>
      </c>
      <c r="J207" s="166"/>
      <c r="K207" s="166">
        <v>2560.2399999999998</v>
      </c>
      <c r="L207" s="166"/>
      <c r="M207" s="166"/>
      <c r="N207" s="165"/>
      <c r="O207" s="165"/>
      <c r="P207" s="165"/>
      <c r="Q207" s="165"/>
      <c r="R207" s="166"/>
      <c r="S207" s="166"/>
      <c r="T207" s="167"/>
      <c r="U207" s="161"/>
      <c r="V207" s="161"/>
      <c r="W207" s="161"/>
      <c r="X207" s="161"/>
      <c r="Y207" s="161"/>
      <c r="AG207" t="s">
        <v>123</v>
      </c>
    </row>
    <row r="208" spans="1:60" x14ac:dyDescent="0.2">
      <c r="A208" s="168">
        <v>103</v>
      </c>
      <c r="B208" s="169" t="s">
        <v>390</v>
      </c>
      <c r="C208" s="182" t="s">
        <v>391</v>
      </c>
      <c r="D208" s="170" t="s">
        <v>243</v>
      </c>
      <c r="E208" s="171">
        <v>1</v>
      </c>
      <c r="F208" s="172">
        <v>0</v>
      </c>
      <c r="G208" s="172">
        <v>0</v>
      </c>
      <c r="H208" s="172">
        <v>96170.13</v>
      </c>
      <c r="I208" s="172">
        <v>96170.13</v>
      </c>
      <c r="J208" s="172">
        <v>0</v>
      </c>
      <c r="K208" s="172">
        <v>0</v>
      </c>
      <c r="L208" s="172">
        <v>21</v>
      </c>
      <c r="M208" s="172">
        <v>116365.8573</v>
      </c>
      <c r="N208" s="171">
        <v>0</v>
      </c>
      <c r="O208" s="171">
        <v>0</v>
      </c>
      <c r="P208" s="171">
        <v>0</v>
      </c>
      <c r="Q208" s="171">
        <v>0</v>
      </c>
      <c r="R208" s="172"/>
      <c r="S208" s="172" t="s">
        <v>127</v>
      </c>
      <c r="T208" s="173" t="s">
        <v>128</v>
      </c>
      <c r="U208" s="155">
        <v>0</v>
      </c>
      <c r="V208" s="155">
        <v>0</v>
      </c>
      <c r="W208" s="155"/>
      <c r="X208" s="155" t="s">
        <v>129</v>
      </c>
      <c r="Y208" s="155" t="s">
        <v>130</v>
      </c>
      <c r="Z208" s="149"/>
      <c r="AA208" s="149"/>
      <c r="AB208" s="149"/>
      <c r="AC208" s="149"/>
      <c r="AD208" s="149"/>
      <c r="AE208" s="149"/>
      <c r="AF208" s="149"/>
      <c r="AG208" s="149" t="s">
        <v>131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2"/>
      <c r="B209" s="153"/>
      <c r="C209" s="246" t="s">
        <v>434</v>
      </c>
      <c r="D209" s="247"/>
      <c r="E209" s="247"/>
      <c r="F209" s="247"/>
      <c r="G209" s="247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9"/>
      <c r="AA209" s="149"/>
      <c r="AB209" s="149"/>
      <c r="AC209" s="149"/>
      <c r="AD209" s="149"/>
      <c r="AE209" s="149"/>
      <c r="AF209" s="149"/>
      <c r="AG209" s="149" t="s">
        <v>133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2" x14ac:dyDescent="0.2">
      <c r="A210" s="152"/>
      <c r="B210" s="153"/>
      <c r="C210" s="248" t="s">
        <v>435</v>
      </c>
      <c r="D210" s="249"/>
      <c r="E210" s="249"/>
      <c r="F210" s="249"/>
      <c r="G210" s="249"/>
      <c r="H210" s="155"/>
      <c r="I210" s="155"/>
      <c r="J210" s="155"/>
      <c r="K210" s="155"/>
      <c r="L210" s="155"/>
      <c r="M210" s="155"/>
      <c r="N210" s="154"/>
      <c r="O210" s="154"/>
      <c r="P210" s="154"/>
      <c r="Q210" s="154"/>
      <c r="R210" s="155"/>
      <c r="S210" s="155"/>
      <c r="T210" s="155"/>
      <c r="U210" s="155"/>
      <c r="V210" s="155"/>
      <c r="W210" s="155"/>
      <c r="X210" s="155"/>
      <c r="Y210" s="155"/>
      <c r="Z210" s="149"/>
      <c r="AA210" s="149"/>
      <c r="AB210" s="149"/>
      <c r="AC210" s="149"/>
      <c r="AD210" s="149"/>
      <c r="AE210" s="149"/>
      <c r="AF210" s="149"/>
      <c r="AG210" s="149" t="s">
        <v>133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2" x14ac:dyDescent="0.2">
      <c r="A211" s="152"/>
      <c r="B211" s="153"/>
      <c r="C211" s="248" t="s">
        <v>436</v>
      </c>
      <c r="D211" s="249"/>
      <c r="E211" s="249"/>
      <c r="F211" s="249"/>
      <c r="G211" s="249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9"/>
      <c r="AA211" s="149"/>
      <c r="AB211" s="149"/>
      <c r="AC211" s="149"/>
      <c r="AD211" s="149"/>
      <c r="AE211" s="149"/>
      <c r="AF211" s="149"/>
      <c r="AG211" s="149" t="s">
        <v>133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2" x14ac:dyDescent="0.2">
      <c r="A212" s="152"/>
      <c r="B212" s="153"/>
      <c r="C212" s="184" t="s">
        <v>249</v>
      </c>
      <c r="D212" s="156"/>
      <c r="E212" s="157"/>
      <c r="F212" s="158"/>
      <c r="G212" s="158"/>
      <c r="H212" s="155"/>
      <c r="I212" s="155"/>
      <c r="J212" s="155"/>
      <c r="K212" s="155"/>
      <c r="L212" s="155"/>
      <c r="M212" s="155"/>
      <c r="N212" s="154"/>
      <c r="O212" s="154"/>
      <c r="P212" s="154"/>
      <c r="Q212" s="154"/>
      <c r="R212" s="155"/>
      <c r="S212" s="155"/>
      <c r="T212" s="155"/>
      <c r="U212" s="155"/>
      <c r="V212" s="155"/>
      <c r="W212" s="155"/>
      <c r="X212" s="155"/>
      <c r="Y212" s="155"/>
      <c r="Z212" s="149"/>
      <c r="AA212" s="149"/>
      <c r="AB212" s="149"/>
      <c r="AC212" s="149"/>
      <c r="AD212" s="149"/>
      <c r="AE212" s="149"/>
      <c r="AF212" s="149"/>
      <c r="AG212" s="149" t="s">
        <v>133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2" x14ac:dyDescent="0.2">
      <c r="A213" s="152"/>
      <c r="B213" s="153"/>
      <c r="C213" s="248" t="s">
        <v>392</v>
      </c>
      <c r="D213" s="249"/>
      <c r="E213" s="249"/>
      <c r="F213" s="249"/>
      <c r="G213" s="249"/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9"/>
      <c r="AA213" s="149"/>
      <c r="AB213" s="149"/>
      <c r="AC213" s="149"/>
      <c r="AD213" s="149"/>
      <c r="AE213" s="149"/>
      <c r="AF213" s="149"/>
      <c r="AG213" s="149" t="s">
        <v>133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2"/>
      <c r="B214" s="153"/>
      <c r="C214" s="248" t="s">
        <v>393</v>
      </c>
      <c r="D214" s="249"/>
      <c r="E214" s="249"/>
      <c r="F214" s="249"/>
      <c r="G214" s="249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9"/>
      <c r="AA214" s="149"/>
      <c r="AB214" s="149"/>
      <c r="AC214" s="149"/>
      <c r="AD214" s="149"/>
      <c r="AE214" s="149"/>
      <c r="AF214" s="149"/>
      <c r="AG214" s="149" t="s">
        <v>133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2" x14ac:dyDescent="0.2">
      <c r="A215" s="152"/>
      <c r="B215" s="153"/>
      <c r="C215" s="248" t="s">
        <v>437</v>
      </c>
      <c r="D215" s="249"/>
      <c r="E215" s="249"/>
      <c r="F215" s="249"/>
      <c r="G215" s="249"/>
      <c r="H215" s="155"/>
      <c r="I215" s="155"/>
      <c r="J215" s="155"/>
      <c r="K215" s="155"/>
      <c r="L215" s="155"/>
      <c r="M215" s="155"/>
      <c r="N215" s="154"/>
      <c r="O215" s="154"/>
      <c r="P215" s="154"/>
      <c r="Q215" s="154"/>
      <c r="R215" s="155"/>
      <c r="S215" s="155"/>
      <c r="T215" s="155"/>
      <c r="U215" s="155"/>
      <c r="V215" s="155"/>
      <c r="W215" s="155"/>
      <c r="X215" s="155"/>
      <c r="Y215" s="155"/>
      <c r="Z215" s="149"/>
      <c r="AA215" s="149"/>
      <c r="AB215" s="149"/>
      <c r="AC215" s="149"/>
      <c r="AD215" s="149"/>
      <c r="AE215" s="149"/>
      <c r="AF215" s="149"/>
      <c r="AG215" s="149" t="s">
        <v>133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2" x14ac:dyDescent="0.2">
      <c r="A216" s="152"/>
      <c r="B216" s="153"/>
      <c r="C216" s="184" t="s">
        <v>249</v>
      </c>
      <c r="D216" s="156"/>
      <c r="E216" s="157"/>
      <c r="F216" s="158"/>
      <c r="G216" s="158"/>
      <c r="H216" s="155"/>
      <c r="I216" s="155"/>
      <c r="J216" s="155"/>
      <c r="K216" s="155"/>
      <c r="L216" s="155"/>
      <c r="M216" s="155"/>
      <c r="N216" s="154"/>
      <c r="O216" s="154"/>
      <c r="P216" s="154"/>
      <c r="Q216" s="154"/>
      <c r="R216" s="155"/>
      <c r="S216" s="155"/>
      <c r="T216" s="155"/>
      <c r="U216" s="155"/>
      <c r="V216" s="155"/>
      <c r="W216" s="155"/>
      <c r="X216" s="155"/>
      <c r="Y216" s="155"/>
      <c r="Z216" s="149"/>
      <c r="AA216" s="149"/>
      <c r="AB216" s="149"/>
      <c r="AC216" s="149"/>
      <c r="AD216" s="149"/>
      <c r="AE216" s="149"/>
      <c r="AF216" s="149"/>
      <c r="AG216" s="149" t="s">
        <v>133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2" x14ac:dyDescent="0.2">
      <c r="A217" s="152"/>
      <c r="B217" s="153"/>
      <c r="C217" s="248" t="s">
        <v>438</v>
      </c>
      <c r="D217" s="249"/>
      <c r="E217" s="249"/>
      <c r="F217" s="249"/>
      <c r="G217" s="249"/>
      <c r="H217" s="155"/>
      <c r="I217" s="155"/>
      <c r="J217" s="155"/>
      <c r="K217" s="155"/>
      <c r="L217" s="155"/>
      <c r="M217" s="155"/>
      <c r="N217" s="154"/>
      <c r="O217" s="154"/>
      <c r="P217" s="154"/>
      <c r="Q217" s="154"/>
      <c r="R217" s="155"/>
      <c r="S217" s="155"/>
      <c r="T217" s="155"/>
      <c r="U217" s="155"/>
      <c r="V217" s="155"/>
      <c r="W217" s="155"/>
      <c r="X217" s="155"/>
      <c r="Y217" s="155"/>
      <c r="Z217" s="149"/>
      <c r="AA217" s="149"/>
      <c r="AB217" s="149"/>
      <c r="AC217" s="149"/>
      <c r="AD217" s="149"/>
      <c r="AE217" s="149"/>
      <c r="AF217" s="149"/>
      <c r="AG217" s="149" t="s">
        <v>133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2" x14ac:dyDescent="0.2">
      <c r="A218" s="152"/>
      <c r="B218" s="153"/>
      <c r="C218" s="248" t="s">
        <v>439</v>
      </c>
      <c r="D218" s="249"/>
      <c r="E218" s="249"/>
      <c r="F218" s="249"/>
      <c r="G218" s="249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9"/>
      <c r="AA218" s="149"/>
      <c r="AB218" s="149"/>
      <c r="AC218" s="149"/>
      <c r="AD218" s="149"/>
      <c r="AE218" s="149"/>
      <c r="AF218" s="149"/>
      <c r="AG218" s="149" t="s">
        <v>133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2" x14ac:dyDescent="0.2">
      <c r="A219" s="152"/>
      <c r="B219" s="153"/>
      <c r="C219" s="248" t="s">
        <v>440</v>
      </c>
      <c r="D219" s="249"/>
      <c r="E219" s="249"/>
      <c r="F219" s="249"/>
      <c r="G219" s="249"/>
      <c r="H219" s="155"/>
      <c r="I219" s="155"/>
      <c r="J219" s="155"/>
      <c r="K219" s="155"/>
      <c r="L219" s="155"/>
      <c r="M219" s="155"/>
      <c r="N219" s="154"/>
      <c r="O219" s="154"/>
      <c r="P219" s="154"/>
      <c r="Q219" s="154"/>
      <c r="R219" s="155"/>
      <c r="S219" s="155"/>
      <c r="T219" s="155"/>
      <c r="U219" s="155"/>
      <c r="V219" s="155"/>
      <c r="W219" s="155"/>
      <c r="X219" s="155"/>
      <c r="Y219" s="155"/>
      <c r="Z219" s="149"/>
      <c r="AA219" s="149"/>
      <c r="AB219" s="149"/>
      <c r="AC219" s="149"/>
      <c r="AD219" s="149"/>
      <c r="AE219" s="149"/>
      <c r="AF219" s="149"/>
      <c r="AG219" s="149" t="s">
        <v>133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2" x14ac:dyDescent="0.2">
      <c r="A220" s="152"/>
      <c r="B220" s="153"/>
      <c r="C220" s="248" t="s">
        <v>394</v>
      </c>
      <c r="D220" s="249"/>
      <c r="E220" s="249"/>
      <c r="F220" s="249"/>
      <c r="G220" s="249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9"/>
      <c r="AA220" s="149"/>
      <c r="AB220" s="149"/>
      <c r="AC220" s="149"/>
      <c r="AD220" s="149"/>
      <c r="AE220" s="149"/>
      <c r="AF220" s="149"/>
      <c r="AG220" s="149" t="s">
        <v>133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80" t="str">
        <f>C220</f>
        <v xml:space="preserve">                                                                             -----------------------------------------------</v>
      </c>
      <c r="BB220" s="149"/>
      <c r="BC220" s="149"/>
      <c r="BD220" s="149"/>
      <c r="BE220" s="149"/>
      <c r="BF220" s="149"/>
      <c r="BG220" s="149"/>
      <c r="BH220" s="149"/>
    </row>
    <row r="221" spans="1:60" outlineLevel="2" x14ac:dyDescent="0.2">
      <c r="A221" s="152"/>
      <c r="B221" s="153"/>
      <c r="C221" s="248" t="s">
        <v>441</v>
      </c>
      <c r="D221" s="249"/>
      <c r="E221" s="249"/>
      <c r="F221" s="249"/>
      <c r="G221" s="249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9"/>
      <c r="AA221" s="149"/>
      <c r="AB221" s="149"/>
      <c r="AC221" s="149"/>
      <c r="AD221" s="149"/>
      <c r="AE221" s="149"/>
      <c r="AF221" s="149"/>
      <c r="AG221" s="149" t="s">
        <v>133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80" t="str">
        <f>C221</f>
        <v xml:space="preserve">                                                                             CELKEM                                   0,-Kč</v>
      </c>
      <c r="BB221" s="149"/>
      <c r="BC221" s="149"/>
      <c r="BD221" s="149"/>
      <c r="BE221" s="149"/>
      <c r="BF221" s="149"/>
      <c r="BG221" s="149"/>
      <c r="BH221" s="149"/>
    </row>
    <row r="222" spans="1:60" x14ac:dyDescent="0.2">
      <c r="A222" s="168">
        <v>104</v>
      </c>
      <c r="B222" s="169" t="s">
        <v>229</v>
      </c>
      <c r="C222" s="182" t="s">
        <v>230</v>
      </c>
      <c r="D222" s="170" t="s">
        <v>231</v>
      </c>
      <c r="E222" s="171">
        <v>4</v>
      </c>
      <c r="F222" s="172">
        <v>0</v>
      </c>
      <c r="G222" s="172">
        <v>0</v>
      </c>
      <c r="H222" s="172">
        <v>0</v>
      </c>
      <c r="I222" s="172">
        <v>0</v>
      </c>
      <c r="J222" s="172">
        <v>640.05999999999995</v>
      </c>
      <c r="K222" s="172">
        <v>2560.2399999999998</v>
      </c>
      <c r="L222" s="172">
        <v>21</v>
      </c>
      <c r="M222" s="172">
        <v>3097.8903999999998</v>
      </c>
      <c r="N222" s="171">
        <v>0</v>
      </c>
      <c r="O222" s="171">
        <v>0</v>
      </c>
      <c r="P222" s="171">
        <v>0</v>
      </c>
      <c r="Q222" s="171">
        <v>0</v>
      </c>
      <c r="R222" s="172" t="s">
        <v>232</v>
      </c>
      <c r="S222" s="172" t="s">
        <v>138</v>
      </c>
      <c r="T222" s="173" t="s">
        <v>128</v>
      </c>
      <c r="U222" s="155">
        <v>1</v>
      </c>
      <c r="V222" s="155">
        <v>4</v>
      </c>
      <c r="W222" s="155"/>
      <c r="X222" s="155" t="s">
        <v>233</v>
      </c>
      <c r="Y222" s="155" t="s">
        <v>130</v>
      </c>
      <c r="Z222" s="149"/>
      <c r="AA222" s="149"/>
      <c r="AB222" s="149"/>
      <c r="AC222" s="149"/>
      <c r="AD222" s="149"/>
      <c r="AE222" s="149"/>
      <c r="AF222" s="149"/>
      <c r="AG222" s="149" t="s">
        <v>234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2"/>
      <c r="B223" s="153"/>
      <c r="C223" s="246" t="s">
        <v>235</v>
      </c>
      <c r="D223" s="247"/>
      <c r="E223" s="247"/>
      <c r="F223" s="247"/>
      <c r="G223" s="247"/>
      <c r="H223" s="155"/>
      <c r="I223" s="155"/>
      <c r="J223" s="155"/>
      <c r="K223" s="155"/>
      <c r="L223" s="155"/>
      <c r="M223" s="155"/>
      <c r="N223" s="154"/>
      <c r="O223" s="154"/>
      <c r="P223" s="154"/>
      <c r="Q223" s="154"/>
      <c r="R223" s="155"/>
      <c r="S223" s="155"/>
      <c r="T223" s="155"/>
      <c r="U223" s="155"/>
      <c r="V223" s="155"/>
      <c r="W223" s="155"/>
      <c r="X223" s="155"/>
      <c r="Y223" s="155"/>
      <c r="Z223" s="149"/>
      <c r="AA223" s="149"/>
      <c r="AB223" s="149"/>
      <c r="AC223" s="149"/>
      <c r="AD223" s="149"/>
      <c r="AE223" s="149"/>
      <c r="AF223" s="149"/>
      <c r="AG223" s="149" t="s">
        <v>133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x14ac:dyDescent="0.2">
      <c r="A224" s="162" t="s">
        <v>122</v>
      </c>
      <c r="B224" s="163" t="s">
        <v>91</v>
      </c>
      <c r="C224" s="181" t="s">
        <v>92</v>
      </c>
      <c r="D224" s="164"/>
      <c r="E224" s="165"/>
      <c r="F224" s="166"/>
      <c r="G224" s="166">
        <v>0</v>
      </c>
      <c r="H224" s="166"/>
      <c r="I224" s="166">
        <v>0</v>
      </c>
      <c r="J224" s="166"/>
      <c r="K224" s="166">
        <v>3287.23</v>
      </c>
      <c r="L224" s="166"/>
      <c r="M224" s="166"/>
      <c r="N224" s="165"/>
      <c r="O224" s="165"/>
      <c r="P224" s="165"/>
      <c r="Q224" s="165"/>
      <c r="R224" s="166"/>
      <c r="S224" s="166"/>
      <c r="T224" s="167"/>
      <c r="U224" s="161"/>
      <c r="V224" s="161"/>
      <c r="W224" s="161"/>
      <c r="X224" s="161"/>
      <c r="Y224" s="161"/>
      <c r="AG224" t="s">
        <v>123</v>
      </c>
    </row>
    <row r="225" spans="1:60" ht="33.75" x14ac:dyDescent="0.2">
      <c r="A225" s="174">
        <v>105</v>
      </c>
      <c r="B225" s="175" t="s">
        <v>395</v>
      </c>
      <c r="C225" s="183" t="s">
        <v>396</v>
      </c>
      <c r="D225" s="176" t="s">
        <v>238</v>
      </c>
      <c r="E225" s="177">
        <v>3</v>
      </c>
      <c r="F225" s="178">
        <v>0</v>
      </c>
      <c r="G225" s="178">
        <v>0</v>
      </c>
      <c r="H225" s="178">
        <v>0</v>
      </c>
      <c r="I225" s="178">
        <v>0</v>
      </c>
      <c r="J225" s="178">
        <v>42.58</v>
      </c>
      <c r="K225" s="178">
        <v>127.74</v>
      </c>
      <c r="L225" s="178">
        <v>21</v>
      </c>
      <c r="M225" s="178">
        <v>154.56539999999998</v>
      </c>
      <c r="N225" s="177">
        <v>0</v>
      </c>
      <c r="O225" s="177">
        <v>0</v>
      </c>
      <c r="P225" s="177">
        <v>0</v>
      </c>
      <c r="Q225" s="177">
        <v>0</v>
      </c>
      <c r="R225" s="178"/>
      <c r="S225" s="178" t="s">
        <v>138</v>
      </c>
      <c r="T225" s="179" t="s">
        <v>128</v>
      </c>
      <c r="U225" s="155">
        <v>0.01</v>
      </c>
      <c r="V225" s="155">
        <v>0.03</v>
      </c>
      <c r="W225" s="155"/>
      <c r="X225" s="155" t="s">
        <v>129</v>
      </c>
      <c r="Y225" s="155" t="s">
        <v>130</v>
      </c>
      <c r="Z225" s="149"/>
      <c r="AA225" s="149"/>
      <c r="AB225" s="149"/>
      <c r="AC225" s="149"/>
      <c r="AD225" s="149"/>
      <c r="AE225" s="149"/>
      <c r="AF225" s="149"/>
      <c r="AG225" s="149" t="s">
        <v>131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ht="22.5" x14ac:dyDescent="0.2">
      <c r="A226" s="168">
        <v>106</v>
      </c>
      <c r="B226" s="169" t="s">
        <v>397</v>
      </c>
      <c r="C226" s="182" t="s">
        <v>398</v>
      </c>
      <c r="D226" s="170" t="s">
        <v>238</v>
      </c>
      <c r="E226" s="171">
        <v>60</v>
      </c>
      <c r="F226" s="172">
        <v>0</v>
      </c>
      <c r="G226" s="172">
        <v>0</v>
      </c>
      <c r="H226" s="172">
        <v>0</v>
      </c>
      <c r="I226" s="172">
        <v>0</v>
      </c>
      <c r="J226" s="172">
        <v>10.71</v>
      </c>
      <c r="K226" s="172">
        <v>642.6</v>
      </c>
      <c r="L226" s="172">
        <v>21</v>
      </c>
      <c r="M226" s="172">
        <v>777.54600000000005</v>
      </c>
      <c r="N226" s="171">
        <v>0</v>
      </c>
      <c r="O226" s="171">
        <v>0</v>
      </c>
      <c r="P226" s="171">
        <v>0</v>
      </c>
      <c r="Q226" s="171">
        <v>0</v>
      </c>
      <c r="R226" s="172"/>
      <c r="S226" s="172" t="s">
        <v>138</v>
      </c>
      <c r="T226" s="173" t="s">
        <v>128</v>
      </c>
      <c r="U226" s="155">
        <v>0</v>
      </c>
      <c r="V226" s="155">
        <v>0</v>
      </c>
      <c r="W226" s="155"/>
      <c r="X226" s="155" t="s">
        <v>129</v>
      </c>
      <c r="Y226" s="155" t="s">
        <v>130</v>
      </c>
      <c r="Z226" s="149"/>
      <c r="AA226" s="149"/>
      <c r="AB226" s="149"/>
      <c r="AC226" s="149"/>
      <c r="AD226" s="149"/>
      <c r="AE226" s="149"/>
      <c r="AF226" s="149"/>
      <c r="AG226" s="149" t="s">
        <v>131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2"/>
      <c r="B227" s="153"/>
      <c r="C227" s="185" t="s">
        <v>399</v>
      </c>
      <c r="D227" s="159"/>
      <c r="E227" s="160">
        <v>60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9"/>
      <c r="AA227" s="149"/>
      <c r="AB227" s="149"/>
      <c r="AC227" s="149"/>
      <c r="AD227" s="149"/>
      <c r="AE227" s="149"/>
      <c r="AF227" s="149"/>
      <c r="AG227" s="149" t="s">
        <v>400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x14ac:dyDescent="0.2">
      <c r="A228" s="174">
        <v>107</v>
      </c>
      <c r="B228" s="175" t="s">
        <v>401</v>
      </c>
      <c r="C228" s="183" t="s">
        <v>402</v>
      </c>
      <c r="D228" s="176" t="s">
        <v>238</v>
      </c>
      <c r="E228" s="177">
        <v>3</v>
      </c>
      <c r="F228" s="178">
        <v>0</v>
      </c>
      <c r="G228" s="178">
        <v>0</v>
      </c>
      <c r="H228" s="178">
        <v>0</v>
      </c>
      <c r="I228" s="178">
        <v>0</v>
      </c>
      <c r="J228" s="178">
        <v>681.71</v>
      </c>
      <c r="K228" s="178">
        <v>2045.13</v>
      </c>
      <c r="L228" s="178">
        <v>21</v>
      </c>
      <c r="M228" s="178">
        <v>2474.6073000000001</v>
      </c>
      <c r="N228" s="177">
        <v>0</v>
      </c>
      <c r="O228" s="177">
        <v>0</v>
      </c>
      <c r="P228" s="177">
        <v>0</v>
      </c>
      <c r="Q228" s="177">
        <v>0</v>
      </c>
      <c r="R228" s="178"/>
      <c r="S228" s="178" t="s">
        <v>138</v>
      </c>
      <c r="T228" s="179" t="s">
        <v>128</v>
      </c>
      <c r="U228" s="155">
        <v>0.68799999999999994</v>
      </c>
      <c r="V228" s="155">
        <v>2.0640000000000001</v>
      </c>
      <c r="W228" s="155"/>
      <c r="X228" s="155" t="s">
        <v>129</v>
      </c>
      <c r="Y228" s="155" t="s">
        <v>130</v>
      </c>
      <c r="Z228" s="149"/>
      <c r="AA228" s="149"/>
      <c r="AB228" s="149"/>
      <c r="AC228" s="149"/>
      <c r="AD228" s="149"/>
      <c r="AE228" s="149"/>
      <c r="AF228" s="149"/>
      <c r="AG228" s="149" t="s">
        <v>131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ht="22.5" x14ac:dyDescent="0.2">
      <c r="A229" s="174">
        <v>108</v>
      </c>
      <c r="B229" s="175" t="s">
        <v>403</v>
      </c>
      <c r="C229" s="183" t="s">
        <v>404</v>
      </c>
      <c r="D229" s="176" t="s">
        <v>238</v>
      </c>
      <c r="E229" s="177">
        <v>0.2</v>
      </c>
      <c r="F229" s="178">
        <v>0</v>
      </c>
      <c r="G229" s="178">
        <v>0</v>
      </c>
      <c r="H229" s="178">
        <v>0</v>
      </c>
      <c r="I229" s="178">
        <v>0</v>
      </c>
      <c r="J229" s="178">
        <v>2358.8000000000002</v>
      </c>
      <c r="K229" s="178">
        <v>471.76000000000005</v>
      </c>
      <c r="L229" s="178">
        <v>21</v>
      </c>
      <c r="M229" s="178">
        <v>570.82960000000003</v>
      </c>
      <c r="N229" s="177">
        <v>0</v>
      </c>
      <c r="O229" s="177">
        <v>0</v>
      </c>
      <c r="P229" s="177">
        <v>0</v>
      </c>
      <c r="Q229" s="177">
        <v>0</v>
      </c>
      <c r="R229" s="178"/>
      <c r="S229" s="178" t="s">
        <v>138</v>
      </c>
      <c r="T229" s="179" t="s">
        <v>128</v>
      </c>
      <c r="U229" s="155">
        <v>0</v>
      </c>
      <c r="V229" s="155">
        <v>0</v>
      </c>
      <c r="W229" s="155"/>
      <c r="X229" s="155" t="s">
        <v>129</v>
      </c>
      <c r="Y229" s="155" t="s">
        <v>130</v>
      </c>
      <c r="Z229" s="149"/>
      <c r="AA229" s="149"/>
      <c r="AB229" s="149"/>
      <c r="AC229" s="149"/>
      <c r="AD229" s="149"/>
      <c r="AE229" s="149"/>
      <c r="AF229" s="149"/>
      <c r="AG229" s="149" t="s">
        <v>131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x14ac:dyDescent="0.2">
      <c r="A230" s="162" t="s">
        <v>122</v>
      </c>
      <c r="B230" s="163" t="s">
        <v>94</v>
      </c>
      <c r="C230" s="181" t="s">
        <v>29</v>
      </c>
      <c r="D230" s="164"/>
      <c r="E230" s="165"/>
      <c r="F230" s="166"/>
      <c r="G230" s="166">
        <v>0</v>
      </c>
      <c r="H230" s="166"/>
      <c r="I230" s="166">
        <v>0</v>
      </c>
      <c r="J230" s="166"/>
      <c r="K230" s="166">
        <v>55082.48</v>
      </c>
      <c r="L230" s="166"/>
      <c r="M230" s="166"/>
      <c r="N230" s="165"/>
      <c r="O230" s="165"/>
      <c r="P230" s="165"/>
      <c r="Q230" s="165"/>
      <c r="R230" s="166"/>
      <c r="S230" s="166"/>
      <c r="T230" s="167"/>
      <c r="U230" s="161"/>
      <c r="V230" s="161"/>
      <c r="W230" s="161"/>
      <c r="X230" s="161"/>
      <c r="Y230" s="161"/>
      <c r="AG230" t="s">
        <v>123</v>
      </c>
    </row>
    <row r="231" spans="1:60" x14ac:dyDescent="0.2">
      <c r="A231" s="168">
        <v>109</v>
      </c>
      <c r="B231" s="169" t="s">
        <v>405</v>
      </c>
      <c r="C231" s="182" t="s">
        <v>406</v>
      </c>
      <c r="D231" s="170" t="s">
        <v>407</v>
      </c>
      <c r="E231" s="171">
        <v>1</v>
      </c>
      <c r="F231" s="172">
        <v>0</v>
      </c>
      <c r="G231" s="172">
        <v>0</v>
      </c>
      <c r="H231" s="172">
        <v>0</v>
      </c>
      <c r="I231" s="172">
        <v>0</v>
      </c>
      <c r="J231" s="172">
        <v>30044.99</v>
      </c>
      <c r="K231" s="172">
        <v>30044.99</v>
      </c>
      <c r="L231" s="172">
        <v>21</v>
      </c>
      <c r="M231" s="172">
        <v>36354.437900000004</v>
      </c>
      <c r="N231" s="171">
        <v>0</v>
      </c>
      <c r="O231" s="171">
        <v>0</v>
      </c>
      <c r="P231" s="171">
        <v>0</v>
      </c>
      <c r="Q231" s="171">
        <v>0</v>
      </c>
      <c r="R231" s="172"/>
      <c r="S231" s="172" t="s">
        <v>138</v>
      </c>
      <c r="T231" s="173" t="s">
        <v>128</v>
      </c>
      <c r="U231" s="155">
        <v>0</v>
      </c>
      <c r="V231" s="155">
        <v>0</v>
      </c>
      <c r="W231" s="155"/>
      <c r="X231" s="155" t="s">
        <v>408</v>
      </c>
      <c r="Y231" s="155" t="s">
        <v>130</v>
      </c>
      <c r="Z231" s="149"/>
      <c r="AA231" s="149"/>
      <c r="AB231" s="149"/>
      <c r="AC231" s="149"/>
      <c r="AD231" s="149"/>
      <c r="AE231" s="149"/>
      <c r="AF231" s="149"/>
      <c r="AG231" s="149" t="s">
        <v>409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52"/>
      <c r="B232" s="153"/>
      <c r="C232" s="246" t="s">
        <v>410</v>
      </c>
      <c r="D232" s="247"/>
      <c r="E232" s="247"/>
      <c r="F232" s="247"/>
      <c r="G232" s="247"/>
      <c r="H232" s="155"/>
      <c r="I232" s="155"/>
      <c r="J232" s="155"/>
      <c r="K232" s="155"/>
      <c r="L232" s="155"/>
      <c r="M232" s="155"/>
      <c r="N232" s="154"/>
      <c r="O232" s="154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9"/>
      <c r="AA232" s="149"/>
      <c r="AB232" s="149"/>
      <c r="AC232" s="149"/>
      <c r="AD232" s="149"/>
      <c r="AE232" s="149"/>
      <c r="AF232" s="149"/>
      <c r="AG232" s="149" t="s">
        <v>133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x14ac:dyDescent="0.2">
      <c r="A233" s="168">
        <v>110</v>
      </c>
      <c r="B233" s="169" t="s">
        <v>411</v>
      </c>
      <c r="C233" s="182" t="s">
        <v>412</v>
      </c>
      <c r="D233" s="170" t="s">
        <v>407</v>
      </c>
      <c r="E233" s="171">
        <v>1</v>
      </c>
      <c r="F233" s="172">
        <v>0</v>
      </c>
      <c r="G233" s="172">
        <v>0</v>
      </c>
      <c r="H233" s="172">
        <v>0</v>
      </c>
      <c r="I233" s="172">
        <v>0</v>
      </c>
      <c r="J233" s="172">
        <v>25037.49</v>
      </c>
      <c r="K233" s="172">
        <v>25037.49</v>
      </c>
      <c r="L233" s="172">
        <v>21</v>
      </c>
      <c r="M233" s="172">
        <v>30295.362900000004</v>
      </c>
      <c r="N233" s="171">
        <v>0</v>
      </c>
      <c r="O233" s="171">
        <v>0</v>
      </c>
      <c r="P233" s="171">
        <v>0</v>
      </c>
      <c r="Q233" s="171">
        <v>0</v>
      </c>
      <c r="R233" s="172"/>
      <c r="S233" s="172" t="s">
        <v>138</v>
      </c>
      <c r="T233" s="173" t="s">
        <v>128</v>
      </c>
      <c r="U233" s="155">
        <v>0</v>
      </c>
      <c r="V233" s="155">
        <v>0</v>
      </c>
      <c r="W233" s="155"/>
      <c r="X233" s="155" t="s">
        <v>408</v>
      </c>
      <c r="Y233" s="155" t="s">
        <v>130</v>
      </c>
      <c r="Z233" s="149"/>
      <c r="AA233" s="149"/>
      <c r="AB233" s="149"/>
      <c r="AC233" s="149"/>
      <c r="AD233" s="149"/>
      <c r="AE233" s="149"/>
      <c r="AF233" s="149"/>
      <c r="AG233" s="149" t="s">
        <v>409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2"/>
      <c r="B234" s="153"/>
      <c r="C234" s="246" t="s">
        <v>413</v>
      </c>
      <c r="D234" s="247"/>
      <c r="E234" s="247"/>
      <c r="F234" s="247"/>
      <c r="G234" s="247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9"/>
      <c r="AA234" s="149"/>
      <c r="AB234" s="149"/>
      <c r="AC234" s="149"/>
      <c r="AD234" s="149"/>
      <c r="AE234" s="149"/>
      <c r="AF234" s="149"/>
      <c r="AG234" s="149" t="s">
        <v>133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x14ac:dyDescent="0.2">
      <c r="A235" s="162" t="s">
        <v>122</v>
      </c>
      <c r="B235" s="163" t="s">
        <v>95</v>
      </c>
      <c r="C235" s="181" t="s">
        <v>30</v>
      </c>
      <c r="D235" s="164"/>
      <c r="E235" s="165"/>
      <c r="F235" s="166"/>
      <c r="G235" s="166">
        <v>0</v>
      </c>
      <c r="H235" s="166"/>
      <c r="I235" s="166">
        <v>0</v>
      </c>
      <c r="J235" s="166"/>
      <c r="K235" s="166">
        <v>8925.1</v>
      </c>
      <c r="L235" s="166"/>
      <c r="M235" s="166"/>
      <c r="N235" s="165"/>
      <c r="O235" s="165"/>
      <c r="P235" s="165"/>
      <c r="Q235" s="165"/>
      <c r="R235" s="166"/>
      <c r="S235" s="166"/>
      <c r="T235" s="167"/>
      <c r="U235" s="161"/>
      <c r="V235" s="161"/>
      <c r="W235" s="161"/>
      <c r="X235" s="161"/>
      <c r="Y235" s="161"/>
      <c r="AG235" t="s">
        <v>123</v>
      </c>
    </row>
    <row r="236" spans="1:60" x14ac:dyDescent="0.2">
      <c r="A236" s="174">
        <v>111</v>
      </c>
      <c r="B236" s="175" t="s">
        <v>414</v>
      </c>
      <c r="C236" s="183" t="s">
        <v>415</v>
      </c>
      <c r="D236" s="176" t="s">
        <v>416</v>
      </c>
      <c r="E236" s="177">
        <v>1</v>
      </c>
      <c r="F236" s="178">
        <v>0</v>
      </c>
      <c r="G236" s="178">
        <v>0</v>
      </c>
      <c r="H236" s="178">
        <v>0</v>
      </c>
      <c r="I236" s="178">
        <v>0</v>
      </c>
      <c r="J236" s="178">
        <v>5525.06</v>
      </c>
      <c r="K236" s="178">
        <v>5525.06</v>
      </c>
      <c r="L236" s="178">
        <v>21</v>
      </c>
      <c r="M236" s="178">
        <v>6685.3226000000004</v>
      </c>
      <c r="N236" s="177">
        <v>0</v>
      </c>
      <c r="O236" s="177">
        <v>0</v>
      </c>
      <c r="P236" s="177">
        <v>0</v>
      </c>
      <c r="Q236" s="177">
        <v>0</v>
      </c>
      <c r="R236" s="178"/>
      <c r="S236" s="178" t="s">
        <v>127</v>
      </c>
      <c r="T236" s="179" t="s">
        <v>128</v>
      </c>
      <c r="U236" s="155">
        <v>0</v>
      </c>
      <c r="V236" s="155">
        <v>0</v>
      </c>
      <c r="W236" s="155"/>
      <c r="X236" s="155" t="s">
        <v>417</v>
      </c>
      <c r="Y236" s="155" t="s">
        <v>130</v>
      </c>
      <c r="Z236" s="149"/>
      <c r="AA236" s="149"/>
      <c r="AB236" s="149"/>
      <c r="AC236" s="149"/>
      <c r="AD236" s="149"/>
      <c r="AE236" s="149"/>
      <c r="AF236" s="149"/>
      <c r="AG236" s="149" t="s">
        <v>418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x14ac:dyDescent="0.2">
      <c r="A237" s="168">
        <v>112</v>
      </c>
      <c r="B237" s="169" t="s">
        <v>419</v>
      </c>
      <c r="C237" s="182" t="s">
        <v>420</v>
      </c>
      <c r="D237" s="170" t="s">
        <v>407</v>
      </c>
      <c r="E237" s="171">
        <v>1</v>
      </c>
      <c r="F237" s="172">
        <v>0</v>
      </c>
      <c r="G237" s="172">
        <v>0</v>
      </c>
      <c r="H237" s="172">
        <v>0</v>
      </c>
      <c r="I237" s="172">
        <v>0</v>
      </c>
      <c r="J237" s="172">
        <v>3400.04</v>
      </c>
      <c r="K237" s="172">
        <v>3400.04</v>
      </c>
      <c r="L237" s="172">
        <v>21</v>
      </c>
      <c r="M237" s="172">
        <v>4114.0483999999997</v>
      </c>
      <c r="N237" s="171">
        <v>0</v>
      </c>
      <c r="O237" s="171">
        <v>0</v>
      </c>
      <c r="P237" s="171">
        <v>0</v>
      </c>
      <c r="Q237" s="171">
        <v>0</v>
      </c>
      <c r="R237" s="172"/>
      <c r="S237" s="172" t="s">
        <v>138</v>
      </c>
      <c r="T237" s="173" t="s">
        <v>128</v>
      </c>
      <c r="U237" s="155">
        <v>0</v>
      </c>
      <c r="V237" s="155">
        <v>0</v>
      </c>
      <c r="W237" s="155"/>
      <c r="X237" s="155" t="s">
        <v>408</v>
      </c>
      <c r="Y237" s="155" t="s">
        <v>130</v>
      </c>
      <c r="Z237" s="149"/>
      <c r="AA237" s="149"/>
      <c r="AB237" s="149"/>
      <c r="AC237" s="149"/>
      <c r="AD237" s="149"/>
      <c r="AE237" s="149"/>
      <c r="AF237" s="149"/>
      <c r="AG237" s="149" t="s">
        <v>409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ht="22.5" outlineLevel="1" x14ac:dyDescent="0.2">
      <c r="A238" s="152"/>
      <c r="B238" s="153"/>
      <c r="C238" s="246" t="s">
        <v>421</v>
      </c>
      <c r="D238" s="247"/>
      <c r="E238" s="247"/>
      <c r="F238" s="247"/>
      <c r="G238" s="247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9"/>
      <c r="AA238" s="149"/>
      <c r="AB238" s="149"/>
      <c r="AC238" s="149"/>
      <c r="AD238" s="149"/>
      <c r="AE238" s="149"/>
      <c r="AF238" s="149"/>
      <c r="AG238" s="149" t="s">
        <v>133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80" t="str">
        <f>C238</f>
        <v>Náklady na vyhotovení dokumentace skutečného provedení stavby a její předání objednateli v požadované formě a požadovaném počtu.</v>
      </c>
      <c r="BB238" s="149"/>
      <c r="BC238" s="149"/>
      <c r="BD238" s="149"/>
      <c r="BE238" s="149"/>
      <c r="BF238" s="149"/>
      <c r="BG238" s="149"/>
      <c r="BH238" s="149"/>
    </row>
    <row r="239" spans="1:60" x14ac:dyDescent="0.2">
      <c r="A239" s="3"/>
      <c r="B239" s="4"/>
      <c r="C239" s="186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AE239">
        <v>15</v>
      </c>
      <c r="AF239">
        <v>21</v>
      </c>
      <c r="AG239" t="s">
        <v>108</v>
      </c>
    </row>
    <row r="240" spans="1:60" x14ac:dyDescent="0.2">
      <c r="C240" s="187"/>
      <c r="D240" s="10"/>
      <c r="AG240" t="s">
        <v>422</v>
      </c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2">
    <mergeCell ref="C29:G29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1:G21"/>
    <mergeCell ref="C27:G27"/>
    <mergeCell ref="C69:G69"/>
    <mergeCell ref="C32:G32"/>
    <mergeCell ref="C36:G36"/>
    <mergeCell ref="C38:G38"/>
    <mergeCell ref="C43:G43"/>
    <mergeCell ref="C47:G47"/>
    <mergeCell ref="C48:G48"/>
    <mergeCell ref="C50:G50"/>
    <mergeCell ref="C51:G51"/>
    <mergeCell ref="C56:G56"/>
    <mergeCell ref="C57:G57"/>
    <mergeCell ref="C64:G64"/>
    <mergeCell ref="C93:G93"/>
    <mergeCell ref="C73:G73"/>
    <mergeCell ref="C80:G80"/>
    <mergeCell ref="C82:G82"/>
    <mergeCell ref="C83:G83"/>
    <mergeCell ref="C84:G84"/>
    <mergeCell ref="C86:G86"/>
    <mergeCell ref="C87:G87"/>
    <mergeCell ref="C88:G88"/>
    <mergeCell ref="C89:G89"/>
    <mergeCell ref="C91:G91"/>
    <mergeCell ref="C92:G92"/>
    <mergeCell ref="C109:G109"/>
    <mergeCell ref="C94:G94"/>
    <mergeCell ref="C96:G96"/>
    <mergeCell ref="C98:G98"/>
    <mergeCell ref="C100:G100"/>
    <mergeCell ref="C102:G102"/>
    <mergeCell ref="C103:G103"/>
    <mergeCell ref="C104:G104"/>
    <mergeCell ref="C105:G105"/>
    <mergeCell ref="C106:G106"/>
    <mergeCell ref="C107:G107"/>
    <mergeCell ref="C108:G108"/>
    <mergeCell ref="C127:G127"/>
    <mergeCell ref="C110:G110"/>
    <mergeCell ref="C112:G112"/>
    <mergeCell ref="C114:G114"/>
    <mergeCell ref="C116:G116"/>
    <mergeCell ref="C118:G118"/>
    <mergeCell ref="C119:G119"/>
    <mergeCell ref="C120:G120"/>
    <mergeCell ref="C121:G121"/>
    <mergeCell ref="C122:G122"/>
    <mergeCell ref="C124:G124"/>
    <mergeCell ref="C126:G126"/>
    <mergeCell ref="C160:G160"/>
    <mergeCell ref="C129:G129"/>
    <mergeCell ref="C130:G130"/>
    <mergeCell ref="C134:G134"/>
    <mergeCell ref="C136:G136"/>
    <mergeCell ref="C138:G138"/>
    <mergeCell ref="C140:G140"/>
    <mergeCell ref="C150:G150"/>
    <mergeCell ref="C152:G152"/>
    <mergeCell ref="C154:G154"/>
    <mergeCell ref="C156:G156"/>
    <mergeCell ref="C158:G158"/>
    <mergeCell ref="C217:G217"/>
    <mergeCell ref="C162:G162"/>
    <mergeCell ref="C164:G164"/>
    <mergeCell ref="C166:G166"/>
    <mergeCell ref="C189:G189"/>
    <mergeCell ref="C204:G204"/>
    <mergeCell ref="C209:G209"/>
    <mergeCell ref="C210:G210"/>
    <mergeCell ref="C211:G211"/>
    <mergeCell ref="C213:G213"/>
    <mergeCell ref="C214:G214"/>
    <mergeCell ref="C215:G215"/>
    <mergeCell ref="C234:G234"/>
    <mergeCell ref="C238:G238"/>
    <mergeCell ref="C218:G218"/>
    <mergeCell ref="C219:G219"/>
    <mergeCell ref="C220:G220"/>
    <mergeCell ref="C221:G221"/>
    <mergeCell ref="C223:G223"/>
    <mergeCell ref="C232:G2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01_09 SO 01_9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01_09 SO 01_9 Pol'!Názvy_tisku</vt:lpstr>
      <vt:lpstr>oadresa</vt:lpstr>
      <vt:lpstr>Stavba!Objednatel</vt:lpstr>
      <vt:lpstr>Stavba!Objekt</vt:lpstr>
      <vt:lpstr>'SO 01_09 SO 01_9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2023-07-03T07:39:49Z</dcterms:modified>
</cp:coreProperties>
</file>