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4 Akce\2024 - č.p. 368-1a Obránců míru, KDK - Veřejné WC\01_PD\Rozpočty\slepý\"/>
    </mc:Choice>
  </mc:AlternateContent>
  <bookViews>
    <workbookView xWindow="-120" yWindow="-120" windowWidth="29040" windowHeight="15990" tabRatio="768" firstSheet="2" activeTab="2"/>
  </bookViews>
  <sheets>
    <sheet name="Krycí list" sheetId="11" state="hidden" r:id="rId1"/>
    <sheet name="Obsah" sheetId="14" state="hidden" r:id="rId2"/>
    <sheet name="Rozp_RSWC (slepý)" sheetId="29" r:id="rId3"/>
    <sheet name="Rozp_inst (slepý)" sheetId="28" r:id="rId4"/>
    <sheet name="Data" sheetId="12" state="hidden" r:id="rId5"/>
  </sheets>
  <externalReferences>
    <externalReference r:id="rId6"/>
  </externalReferences>
  <definedNames>
    <definedName name="Dat_zp">'Krycí list'!$B$15</definedName>
    <definedName name="Datum_zprac">'Krycí list'!$B$14</definedName>
    <definedName name="Firma_1">'Krycí list'!$B$11</definedName>
    <definedName name="Firma_2">'Krycí list'!$B$12</definedName>
    <definedName name="Firma_3">'Krycí list'!$B$13</definedName>
    <definedName name="General">'Krycí list'!$B$8</definedName>
    <definedName name="Charakter">'Krycí list'!$B$3</definedName>
    <definedName name="Investor">'Krycí list'!$B$5</definedName>
    <definedName name="kapitola">Obsah!$B$4</definedName>
    <definedName name="Misto_stavby">'Krycí list'!$B$2</definedName>
    <definedName name="Nazev_akce">'Krycí list'!$B$1</definedName>
    <definedName name="_xlnm.Print_Area" localSheetId="1">Obsah!$A$1:$C$23</definedName>
    <definedName name="_xlnm.Print_Area" localSheetId="3">'Rozp_inst (slepý)'!$A$1:$H$49</definedName>
    <definedName name="_xlnm.Print_Area" localSheetId="2">'Rozp_RSWC (slepý)'!$A$1:$H$30</definedName>
    <definedName name="Proj_elektro">'Krycí list'!$B$10</definedName>
    <definedName name="Stupen">'Krycí list'!$B$7</definedName>
    <definedName name="Stupen_text">'Krycí list'!$B$6</definedName>
    <definedName name="xxx">'[1]Krycí list'!$B$15</definedName>
    <definedName name="Zodp_osoba">'Krycí list'!$B$9</definedName>
    <definedName name="Zprac_pro">'Krycí list'!$B$4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" i="28" l="1"/>
  <c r="A41" i="28" s="1"/>
  <c r="A11" i="29" l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C7" i="29"/>
  <c r="A7" i="29"/>
  <c r="C6" i="29"/>
  <c r="A6" i="29"/>
  <c r="E5" i="29"/>
  <c r="C5" i="29"/>
  <c r="A5" i="29"/>
  <c r="F4" i="29"/>
  <c r="E4" i="29"/>
  <c r="C4" i="29"/>
  <c r="A4" i="29"/>
  <c r="F3" i="29"/>
  <c r="E3" i="29"/>
  <c r="C3" i="29"/>
  <c r="A3" i="29"/>
  <c r="A11" i="28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2" i="28" s="1"/>
  <c r="A43" i="28" s="1"/>
  <c r="A44" i="28" s="1"/>
  <c r="A45" i="28" s="1"/>
  <c r="A46" i="28" s="1"/>
  <c r="A47" i="28" s="1"/>
  <c r="A48" i="28" s="1"/>
  <c r="C7" i="28"/>
  <c r="A7" i="28"/>
  <c r="C6" i="28"/>
  <c r="A6" i="28"/>
  <c r="E5" i="28"/>
  <c r="C5" i="28"/>
  <c r="A5" i="28"/>
  <c r="F4" i="28"/>
  <c r="E4" i="28"/>
  <c r="C4" i="28"/>
  <c r="A4" i="28"/>
  <c r="F3" i="28"/>
  <c r="E3" i="28"/>
  <c r="C3" i="28"/>
  <c r="A3" i="28"/>
  <c r="B19" i="11" l="1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A8" i="29" s="1"/>
  <c r="B21" i="14"/>
  <c r="A8" i="28" s="1"/>
  <c r="B22" i="14"/>
  <c r="B5" i="14"/>
  <c r="B15" i="11" l="1"/>
  <c r="F5" i="28" l="1"/>
  <c r="F5" i="29"/>
</calcChain>
</file>

<file path=xl/sharedStrings.xml><?xml version="1.0" encoding="utf-8"?>
<sst xmlns="http://schemas.openxmlformats.org/spreadsheetml/2006/main" count="362" uniqueCount="255">
  <si>
    <t>Název</t>
  </si>
  <si>
    <t>Typ</t>
  </si>
  <si>
    <t>m</t>
  </si>
  <si>
    <t>ks</t>
  </si>
  <si>
    <t>Ozn.</t>
  </si>
  <si>
    <t>Popis materiálu</t>
  </si>
  <si>
    <t>Pol.</t>
  </si>
  <si>
    <t>Proj.
cena (Kč)</t>
  </si>
  <si>
    <t>Jedn./
počet</t>
  </si>
  <si>
    <t>C E L K E M:</t>
  </si>
  <si>
    <t>RS1</t>
  </si>
  <si>
    <t>---</t>
  </si>
  <si>
    <t>Pomocný materiál</t>
  </si>
  <si>
    <t>kpl</t>
  </si>
  <si>
    <t>do rozvaděče (svorky, lišty, popis…)</t>
  </si>
  <si>
    <t>Kus.zkouška, revize, montáž</t>
  </si>
  <si>
    <t>Příslušenství</t>
  </si>
  <si>
    <t>krabicové svorky, popisky, izolační pásky…</t>
  </si>
  <si>
    <t>Revize</t>
  </si>
  <si>
    <t>výchozí vč. revizní zprávy</t>
  </si>
  <si>
    <t>Montážní práce</t>
  </si>
  <si>
    <t>Místo stavby:</t>
  </si>
  <si>
    <t>Charakter stavby:</t>
  </si>
  <si>
    <t>Zpracováno pro:</t>
  </si>
  <si>
    <t>Odběratelé</t>
  </si>
  <si>
    <t>Ateliér POD VĚŽÍ, s.r.o., Farní 20, 738 01 FRÝDEK MÍSTEK, IČ 05489008</t>
  </si>
  <si>
    <t>Ing. Roman Vojtíšek, K Svaté vodě 750, 739 44 Brušperk, IČ 75298015</t>
  </si>
  <si>
    <t>Stupeň:</t>
  </si>
  <si>
    <t>Stupeň</t>
  </si>
  <si>
    <t>DÚŘ</t>
  </si>
  <si>
    <t>DÚŘ + DSP</t>
  </si>
  <si>
    <t>DSP</t>
  </si>
  <si>
    <t>DPS</t>
  </si>
  <si>
    <t>DÚŘ + DSP + DPS</t>
  </si>
  <si>
    <t>DSS</t>
  </si>
  <si>
    <t>Zkratka:</t>
  </si>
  <si>
    <t>Generál</t>
  </si>
  <si>
    <t>Osoba</t>
  </si>
  <si>
    <t>Ing. Karel Poláček, IČO: 64110036, tel.: 733 766 550</t>
  </si>
  <si>
    <t>Stavba:</t>
  </si>
  <si>
    <t>Datum:</t>
  </si>
  <si>
    <t>Datum (zkráceně):</t>
  </si>
  <si>
    <t>D.1.4.3</t>
  </si>
  <si>
    <t>Technická zpráva</t>
  </si>
  <si>
    <t>Protokol vnějších vlivů</t>
  </si>
  <si>
    <t>Řízení rizika</t>
  </si>
  <si>
    <t>Dispozice elektroinstalace 2NP</t>
  </si>
  <si>
    <t>Dispozice hromosvodu</t>
  </si>
  <si>
    <t>Hromosvod - pohled jižní</t>
  </si>
  <si>
    <t>Hromosvod - pohled severní</t>
  </si>
  <si>
    <t>Hromosvod - pohled východní</t>
  </si>
  <si>
    <t>Hromosvod - pohled západní</t>
  </si>
  <si>
    <t>O B S A H     D O K U M E N T A C E</t>
  </si>
  <si>
    <t>Rozpočet materiálu - instalační rozvody</t>
  </si>
  <si>
    <t>Rozpočet materiálu - hromosvod</t>
  </si>
  <si>
    <t>Firma:</t>
  </si>
  <si>
    <t>Ing. Karel Poláček, PROJEKTOVÁNÍ ELEKTRICKÝCH ZAŘÍZENÍ</t>
  </si>
  <si>
    <t>Antonínov 656, 739 44 Brušperk, IČO: 64110036, DIČ: CZ7306076228</t>
  </si>
  <si>
    <t>Měřítko:</t>
  </si>
  <si>
    <t>E L E K T R O I N S T A L A C E</t>
  </si>
  <si>
    <t>Číslo přílohy:</t>
  </si>
  <si>
    <t>Zpracoval:</t>
  </si>
  <si>
    <t>Poznámky k přílohám:</t>
  </si>
  <si>
    <t>xxx</t>
  </si>
  <si>
    <t>Základový zemnič</t>
  </si>
  <si>
    <t>1:50</t>
  </si>
  <si>
    <t>Situace</t>
  </si>
  <si>
    <t>Obvodové schéma rozvaděče RS1</t>
  </si>
  <si>
    <t>Dokumentace pro územní řízení</t>
  </si>
  <si>
    <t>Dokumentace pro územní řízení a stavební povolení</t>
  </si>
  <si>
    <t>Dokumentace pro stavební povolení</t>
  </si>
  <si>
    <t>Dokumentace pro provádění stavby</t>
  </si>
  <si>
    <t>Jednostupňová dokumentace</t>
  </si>
  <si>
    <t>Dokumentace skutečného stavu</t>
  </si>
  <si>
    <t>Celkové schéma napájení</t>
  </si>
  <si>
    <t>01</t>
  </si>
  <si>
    <t>02</t>
  </si>
  <si>
    <t>03</t>
  </si>
  <si>
    <t>04C</t>
  </si>
  <si>
    <t>04D</t>
  </si>
  <si>
    <t>05A</t>
  </si>
  <si>
    <t>05B</t>
  </si>
  <si>
    <t>05C</t>
  </si>
  <si>
    <t>05D</t>
  </si>
  <si>
    <t>05E</t>
  </si>
  <si>
    <t>05F</t>
  </si>
  <si>
    <t>06</t>
  </si>
  <si>
    <t>07</t>
  </si>
  <si>
    <t>08C</t>
  </si>
  <si>
    <t>ÚS + OS</t>
  </si>
  <si>
    <t>Změna stavby před dokončením</t>
  </si>
  <si>
    <t>ZSD</t>
  </si>
  <si>
    <t>E-mail: karel.polacek@proton.me, tel.: 733 766 550, datová schránka: jzt2hez</t>
  </si>
  <si>
    <t>DÚS + DSO</t>
  </si>
  <si>
    <t>Dokumentace územní studie a stavebního ohlášení</t>
  </si>
  <si>
    <t>Ateliér pod věží s.r.o., Farní 20, 738 01 FRÝDEK MÍSTEK</t>
  </si>
  <si>
    <t>DDD1</t>
  </si>
  <si>
    <t>DDD2</t>
  </si>
  <si>
    <t>CYKY-J 5x6</t>
  </si>
  <si>
    <t>CYKY-J 3x1,5</t>
  </si>
  <si>
    <t>CYKY-J 3x2,5</t>
  </si>
  <si>
    <t>Ing. Roman Vojtíšek, ČKAIT 1104364, zodp. projektant, aut. osoba</t>
  </si>
  <si>
    <t>Gen. projektant:</t>
  </si>
  <si>
    <t>Zodp. osoba:</t>
  </si>
  <si>
    <t>Č. přílohy:</t>
  </si>
  <si>
    <t>CYKY-J 5x1,5</t>
  </si>
  <si>
    <t>Územní souhlas a ohlášení stavby</t>
  </si>
  <si>
    <t>Vestavba veřejného WC v kulturním domě, Kopřivnice</t>
  </si>
  <si>
    <t>VESTAVBA VEŘEJNÉHO WC V KULTURNÍM DOMĚ, KOPŘIVNICE</t>
  </si>
  <si>
    <t>Obránců míru 368/1a, 742 21 Kopřivnice</t>
  </si>
  <si>
    <t>rekonstrukce</t>
  </si>
  <si>
    <t>Město Kopřivnice, Štefánikova 1163/12, 742 21 Kopřivnice</t>
  </si>
  <si>
    <t>Dokumentace pro stavební povolení + provádění stavby</t>
  </si>
  <si>
    <t>DSP + DPS</t>
  </si>
  <si>
    <t>Objednatel:</t>
  </si>
  <si>
    <t>Dispozice elektroinstalace</t>
  </si>
  <si>
    <t>Rozvaděč RSWC</t>
  </si>
  <si>
    <t>Rozpočet materiálu - rozvaděč RSWC</t>
  </si>
  <si>
    <t>04</t>
  </si>
  <si>
    <t>05</t>
  </si>
  <si>
    <t>Rozvaděč modulární</t>
  </si>
  <si>
    <t>144 modulů, zapuštěná montáž</t>
  </si>
  <si>
    <t>EATON BF-U-6/144-C</t>
  </si>
  <si>
    <t>Q0</t>
  </si>
  <si>
    <t>Jistič čtyřpólový</t>
  </si>
  <si>
    <t>63A, char.C, 10kA</t>
  </si>
  <si>
    <t>EATON PL7-C63/3N</t>
  </si>
  <si>
    <t>Vypínací spoušť</t>
  </si>
  <si>
    <t>230V</t>
  </si>
  <si>
    <t>EATON ZP-ASA/230</t>
  </si>
  <si>
    <t>Svodič přepětí T1+T2 (B+C)</t>
  </si>
  <si>
    <t>4p, 25kA Uc=350V, TN-S</t>
  </si>
  <si>
    <t>SPRT12-350/3+NPE-AX</t>
  </si>
  <si>
    <t>FV0</t>
  </si>
  <si>
    <t>F*</t>
  </si>
  <si>
    <t>Jistič jednopólový</t>
  </si>
  <si>
    <t>10A, char.B, 10kA</t>
  </si>
  <si>
    <t>EATON PL7-B10/1</t>
  </si>
  <si>
    <t>16A, char.C, 10kA</t>
  </si>
  <si>
    <t>EATON PL7-C16/1</t>
  </si>
  <si>
    <t>6A, char.B, 10kA</t>
  </si>
  <si>
    <t>EATON PL7-B6/1</t>
  </si>
  <si>
    <t>10A, char.C, 10kA</t>
  </si>
  <si>
    <t>EATON PL7-C10/1</t>
  </si>
  <si>
    <t>25A, char.C, 10kA</t>
  </si>
  <si>
    <t>EATON PL7-C25/3N</t>
  </si>
  <si>
    <t>Elektroměr podružný 3f</t>
  </si>
  <si>
    <t>digitální, modulární, 1-sazbový</t>
  </si>
  <si>
    <t>EATON KWZ44B1</t>
  </si>
  <si>
    <t>P1</t>
  </si>
  <si>
    <t>Proud.chránič s jističem</t>
  </si>
  <si>
    <t>2p, 6A, 0,03mA, char.C</t>
  </si>
  <si>
    <t>EATON PFL7-6/1N/C/003</t>
  </si>
  <si>
    <t>2p, 10A, 0,03mA, char.B</t>
  </si>
  <si>
    <t>EATON PFL7-10/1N/B/003</t>
  </si>
  <si>
    <t>2p, 16A, 0,03mA, char.C</t>
  </si>
  <si>
    <t>EATON PFL7-16/1N/C/003</t>
  </si>
  <si>
    <t>Jistič trojpólový</t>
  </si>
  <si>
    <t>EATON PL7-C16/3</t>
  </si>
  <si>
    <t>32A, char.C, 10kA</t>
  </si>
  <si>
    <t>EATON PL7-C32/3</t>
  </si>
  <si>
    <t>FI*</t>
  </si>
  <si>
    <t>Proudový chránič</t>
  </si>
  <si>
    <t>4p, 40A, 0,03mA</t>
  </si>
  <si>
    <t>EATON PF7-40/4/003</t>
  </si>
  <si>
    <t>X*</t>
  </si>
  <si>
    <t>Svorka</t>
  </si>
  <si>
    <t>2.5mm2, béžová</t>
  </si>
  <si>
    <t>A2C 2.5</t>
  </si>
  <si>
    <t>16mm2, béžová</t>
  </si>
  <si>
    <t>WDU 16</t>
  </si>
  <si>
    <t>Typ (neuvádět)</t>
  </si>
  <si>
    <t>Přístroj vypínače</t>
  </si>
  <si>
    <t>1-pól., řazení 1, bezšroubový</t>
  </si>
  <si>
    <t>ABB Tango 3559-A01345</t>
  </si>
  <si>
    <t>Přístroj přepínače seriového</t>
  </si>
  <si>
    <t>1-pól., řazení 5, bezšroubový</t>
  </si>
  <si>
    <t>ABB Tango 3559-A05345</t>
  </si>
  <si>
    <t>Kryt vypínače jednoduchý</t>
  </si>
  <si>
    <t>bílý</t>
  </si>
  <si>
    <t>ABB Tango 3558A-A651B</t>
  </si>
  <si>
    <t>Kryt vypínače dělený</t>
  </si>
  <si>
    <t>ABB Tango 3558A-A652B</t>
  </si>
  <si>
    <t>Rámeček jednonásobný</t>
  </si>
  <si>
    <t>ABB Tango 3901A-B10B</t>
  </si>
  <si>
    <t>Přepínač 1p sériový, kompl.</t>
  </si>
  <si>
    <t>řazení 5, IP44, bílý (+rámeček+kryt)</t>
  </si>
  <si>
    <t>ABB Tango 3558A-05940B</t>
  </si>
  <si>
    <t>Přepínač 1p střídavý, kompl.</t>
  </si>
  <si>
    <t>řazení 6, IP44, bílý (+rámeček+kryt)</t>
  </si>
  <si>
    <t>ABB Tango 3558A-06940B</t>
  </si>
  <si>
    <t>Zásuvka jednonásobná</t>
  </si>
  <si>
    <t>s clonkami, bílá, bezšroubová</t>
  </si>
  <si>
    <t>ABB Tango 5519A-A02357B</t>
  </si>
  <si>
    <t>Zásuvka 1f jednoduchá</t>
  </si>
  <si>
    <t>230 V / 16 A, IP44, bílá, kompletní</t>
  </si>
  <si>
    <t>ABB Tango 5518A-2999B</t>
  </si>
  <si>
    <t>Zásuvka 3+N+PE nástěnná</t>
  </si>
  <si>
    <t>32A / 400V IP44 5-pól</t>
  </si>
  <si>
    <t>BALS 112002</t>
  </si>
  <si>
    <t>Požární tlačítko</t>
  </si>
  <si>
    <t>IP55, 2x NO</t>
  </si>
  <si>
    <t>GW42201</t>
  </si>
  <si>
    <t>Krabice přístrojová</t>
  </si>
  <si>
    <t>pod omítku</t>
  </si>
  <si>
    <t>KOPOS KP 68 KA</t>
  </si>
  <si>
    <t>Krabice univerzální</t>
  </si>
  <si>
    <t>pod omítku, s víčkem</t>
  </si>
  <si>
    <t>KU 68-1901 KA + KO 68 HB</t>
  </si>
  <si>
    <t>Krabice prázdná</t>
  </si>
  <si>
    <t>nástěnná, IP65, 80x80x52mm</t>
  </si>
  <si>
    <t>Spelsberg ABOX 025L</t>
  </si>
  <si>
    <t>nástěnná, IP65, 93x93x55mm</t>
  </si>
  <si>
    <t>Spelsberg ABOX 040L</t>
  </si>
  <si>
    <t>nástěnná, IP65, 110x110x67mm</t>
  </si>
  <si>
    <t>Spelsberg ABOX 060L</t>
  </si>
  <si>
    <t>Vodič ohebný</t>
  </si>
  <si>
    <t>zelenožlutý</t>
  </si>
  <si>
    <t>H07V-K 6</t>
  </si>
  <si>
    <t>H07V-K 16</t>
  </si>
  <si>
    <t>Kabel bezhalogenový</t>
  </si>
  <si>
    <t>oheň retardující, 3x1,5, B2ca s1d1a1</t>
  </si>
  <si>
    <t>PRAFlaSafe®X 3 x 1,5 RE</t>
  </si>
  <si>
    <t>oheň retardující, 3x2,5, B2ca s1d1a1</t>
  </si>
  <si>
    <t>PRAFlaSafe®X 3 x 2,5 RE</t>
  </si>
  <si>
    <t>oheň retardující, 5x1,5, B2ca s1d1a1</t>
  </si>
  <si>
    <t>PRAFlaSafe®X 5 x 1,5 RE</t>
  </si>
  <si>
    <t>Kabel instalační</t>
  </si>
  <si>
    <t>PVC, Cu jádro</t>
  </si>
  <si>
    <t>Svorkovnice ekvipotenciální</t>
  </si>
  <si>
    <t>CuZn, 7x2,5-25mm, 1x 30x5mm, 1x d8-10mm</t>
  </si>
  <si>
    <t>OBO 1809</t>
  </si>
  <si>
    <t>LED zář.svítidlo závěsné</t>
  </si>
  <si>
    <t>30W/230V, 4000K, IP66, 1258mm</t>
  </si>
  <si>
    <t>INDUS 1200</t>
  </si>
  <si>
    <t>LED svítidlo vestavné podhl.</t>
  </si>
  <si>
    <t>40W, 4200lm, 4000K, IP20, 600 x 600mm</t>
  </si>
  <si>
    <t>Ecolite</t>
  </si>
  <si>
    <t>LED svítidlo nástěnné</t>
  </si>
  <si>
    <t>13W, 1500lm, 4000K, IP54, 230V</t>
  </si>
  <si>
    <t>BRILAGI LED/13W/230V IP54</t>
  </si>
  <si>
    <t>LED reflektor</t>
  </si>
  <si>
    <t>50W, 3850lm, 4000K, IP65, 230V</t>
  </si>
  <si>
    <t>NOCTIS LUX LED/50W</t>
  </si>
  <si>
    <t>Asistenční sys.pro invalidy</t>
  </si>
  <si>
    <t>sada (zdroj, kontrl.modul, sign.tlačítko se šňůrkou, reset tlač.)</t>
  </si>
  <si>
    <t>ABB 3280B-C10001 B</t>
  </si>
  <si>
    <t>Typ (neuveden)</t>
  </si>
  <si>
    <t>Demontáž, likvidace odpadů, provizorní zapojení</t>
  </si>
  <si>
    <t>Nosné konstrukce (sklad)</t>
  </si>
  <si>
    <t>lišty vkládací, PVC trubky, spojky…</t>
  </si>
  <si>
    <t>Koordinační činnost</t>
  </si>
  <si>
    <t>LED nouz.svítidlo s piktogr.</t>
  </si>
  <si>
    <t>3W, 170lm, 6000K, IP20, baterie 3 hod. sv.</t>
  </si>
  <si>
    <t>LED/3W/230V 6000K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</si>
</sst>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mm\ \/\ yyyy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23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0" xfId="0" quotePrefix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0" xfId="0" quotePrefix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/>
    <xf numFmtId="0" fontId="0" fillId="0" borderId="8" xfId="0" applyBorder="1" applyAlignment="1">
      <alignment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/>
    <xf numFmtId="0" fontId="10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1" fillId="0" borderId="0" xfId="0" applyFont="1"/>
    <xf numFmtId="0" fontId="11" fillId="0" borderId="8" xfId="0" applyFont="1" applyBorder="1"/>
    <xf numFmtId="0" fontId="13" fillId="0" borderId="22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 applyAlignment="1">
      <alignment wrapText="1"/>
    </xf>
    <xf numFmtId="0" fontId="15" fillId="0" borderId="0" xfId="0" applyFont="1"/>
    <xf numFmtId="0" fontId="16" fillId="0" borderId="0" xfId="0" applyFont="1"/>
    <xf numFmtId="49" fontId="15" fillId="0" borderId="0" xfId="0" applyNumberFormat="1" applyFont="1"/>
    <xf numFmtId="0" fontId="17" fillId="0" borderId="0" xfId="0" applyFont="1"/>
    <xf numFmtId="0" fontId="13" fillId="0" borderId="10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vertical="center"/>
    </xf>
    <xf numFmtId="0" fontId="20" fillId="0" borderId="10" xfId="0" applyFont="1" applyBorder="1" applyAlignment="1">
      <alignment horizontal="left" vertical="center"/>
    </xf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49" fontId="11" fillId="0" borderId="0" xfId="0" applyNumberFormat="1" applyFont="1"/>
    <xf numFmtId="0" fontId="12" fillId="0" borderId="0" xfId="0" applyFont="1" applyAlignment="1">
      <alignment horizontal="left"/>
    </xf>
    <xf numFmtId="0" fontId="12" fillId="0" borderId="8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21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22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5" fontId="14" fillId="0" borderId="10" xfId="0" applyNumberFormat="1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4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139212</xdr:colOff>
      <xdr:row>0</xdr:row>
      <xdr:rowOff>29308</xdr:rowOff>
    </xdr:from>
    <xdr:to>
      <xdr:col>7</xdr:col>
      <xdr:colOff>461596</xdr:colOff>
      <xdr:row>0</xdr:row>
      <xdr:rowOff>674078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xmlns="" id="{86E93237-6E00-4047-925B-E8B42687AD61}"/>
            </a:ext>
          </a:extLst>
        </xdr:cNvPr>
        <xdr:cNvSpPr txBox="1"/>
      </xdr:nvSpPr>
      <xdr:spPr>
        <a:xfrm>
          <a:off x="139212" y="29308"/>
          <a:ext cx="6056434" cy="6447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Ing. Karel Poláček, PROJEKTOVÁNÍ ELEKTRICKÝCH ZAŘÍZENÍ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Antonínov 656, 739 44 Brušperk, IČO: 64110036, DIČ: CZ7306076228		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E-mail: karel.polacek@proton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tel.: 733 766 550, datová schránka: jzt2hez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6</xdr:col>
      <xdr:colOff>285750</xdr:colOff>
      <xdr:row>0</xdr:row>
      <xdr:rowOff>95249</xdr:rowOff>
    </xdr:from>
    <xdr:to>
      <xdr:col>7</xdr:col>
      <xdr:colOff>384535</xdr:colOff>
      <xdr:row>0</xdr:row>
      <xdr:rowOff>632683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875685ED-700F-46D3-B646-46A071197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5475" y="95249"/>
          <a:ext cx="413110" cy="5374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139212</xdr:colOff>
      <xdr:row>0</xdr:row>
      <xdr:rowOff>29308</xdr:rowOff>
    </xdr:from>
    <xdr:to>
      <xdr:col>7</xdr:col>
      <xdr:colOff>461596</xdr:colOff>
      <xdr:row>0</xdr:row>
      <xdr:rowOff>674078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xmlns="" id="{B984AA0A-8DCC-4B90-8A38-ECD9C03F9FA8}"/>
            </a:ext>
          </a:extLst>
        </xdr:cNvPr>
        <xdr:cNvSpPr txBox="1"/>
      </xdr:nvSpPr>
      <xdr:spPr>
        <a:xfrm>
          <a:off x="139212" y="29308"/>
          <a:ext cx="6056434" cy="6447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Ing. Karel Poláček, PROJEKTOVÁNÍ ELEKTRICKÝCH ZAŘÍZENÍ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Antonínov 656, 739 44 Brušperk, IČO: 64110036, DIČ: CZ7306076228		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E-mail: karel.polacek@proton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tel.: 733 766 550, datová schránka: jzt2hez</a:t>
          </a: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6</xdr:col>
      <xdr:colOff>285750</xdr:colOff>
      <xdr:row>0</xdr:row>
      <xdr:rowOff>95249</xdr:rowOff>
    </xdr:from>
    <xdr:to>
      <xdr:col>7</xdr:col>
      <xdr:colOff>384535</xdr:colOff>
      <xdr:row>0</xdr:row>
      <xdr:rowOff>632683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269DC108-F93F-4DDA-BF95-3E4E14FEF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5475" y="95249"/>
          <a:ext cx="413110" cy="5374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resorit\AA%20-%20Podnik&#225;n&#237;\12%20-%20APV\83%20-%20Vod&#225;rna%20Jablunkov\Projek&#269;n&#237;%20li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Obsah"/>
      <sheetName val="Složka"/>
      <sheetName val="TZ"/>
      <sheetName val="VV"/>
      <sheetName val="Ident_data"/>
      <sheetName val="Riziko"/>
      <sheetName val="Dost_vzdál"/>
      <sheetName val="Rozp_RS1"/>
      <sheetName val="Rozp_inst"/>
      <sheetName val="Rozp_hrom"/>
      <sheetName val="Dispozice"/>
      <sheetName val="Obv_schema"/>
      <sheetName val="Celk_schema"/>
      <sheetName val="Data"/>
      <sheetName val="Hodiny"/>
      <sheetName val="ZJ 8.2.2022"/>
    </sheetNames>
    <sheetDataSet>
      <sheetData sheetId="0">
        <row r="15">
          <cell r="B15">
            <v>44378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0"/>
  <sheetViews>
    <sheetView showGridLines="0" zoomScaleNormal="100" workbookViewId="0">
      <selection activeCell="B5" sqref="B5"/>
    </sheetView>
  </sheetViews>
  <sheetFormatPr defaultRowHeight="15" x14ac:dyDescent="0.25"/>
  <cols>
    <col min="1" max="1" width="19.7109375" customWidth="1"/>
    <col min="2" max="2" width="71.7109375" customWidth="1"/>
  </cols>
  <sheetData>
    <row r="1" spans="1:2" x14ac:dyDescent="0.25">
      <c r="A1" t="s">
        <v>39</v>
      </c>
      <c r="B1" s="31" t="s">
        <v>107</v>
      </c>
    </row>
    <row r="2" spans="1:2" x14ac:dyDescent="0.25">
      <c r="A2" t="s">
        <v>21</v>
      </c>
      <c r="B2" s="31" t="s">
        <v>109</v>
      </c>
    </row>
    <row r="3" spans="1:2" x14ac:dyDescent="0.25">
      <c r="A3" t="s">
        <v>22</v>
      </c>
      <c r="B3" s="31" t="s">
        <v>110</v>
      </c>
    </row>
    <row r="4" spans="1:2" x14ac:dyDescent="0.25">
      <c r="A4" t="s">
        <v>23</v>
      </c>
      <c r="B4" s="31" t="s">
        <v>25</v>
      </c>
    </row>
    <row r="5" spans="1:2" x14ac:dyDescent="0.25">
      <c r="A5" t="s">
        <v>114</v>
      </c>
      <c r="B5" s="31" t="s">
        <v>111</v>
      </c>
    </row>
    <row r="6" spans="1:2" x14ac:dyDescent="0.25">
      <c r="A6" t="s">
        <v>27</v>
      </c>
      <c r="B6" s="31" t="s">
        <v>112</v>
      </c>
    </row>
    <row r="7" spans="1:2" x14ac:dyDescent="0.25">
      <c r="A7" t="s">
        <v>35</v>
      </c>
      <c r="B7" s="31" t="s">
        <v>113</v>
      </c>
    </row>
    <row r="8" spans="1:2" x14ac:dyDescent="0.25">
      <c r="A8" t="s">
        <v>102</v>
      </c>
      <c r="B8" s="31" t="s">
        <v>95</v>
      </c>
    </row>
    <row r="9" spans="1:2" x14ac:dyDescent="0.25">
      <c r="A9" t="s">
        <v>103</v>
      </c>
      <c r="B9" s="31" t="s">
        <v>101</v>
      </c>
    </row>
    <row r="10" spans="1:2" x14ac:dyDescent="0.25">
      <c r="A10" t="s">
        <v>61</v>
      </c>
      <c r="B10" s="58" t="s">
        <v>38</v>
      </c>
    </row>
    <row r="11" spans="1:2" x14ac:dyDescent="0.25">
      <c r="A11" t="s">
        <v>55</v>
      </c>
      <c r="B11" s="58" t="s">
        <v>56</v>
      </c>
    </row>
    <row r="12" spans="1:2" x14ac:dyDescent="0.25">
      <c r="B12" s="58" t="s">
        <v>57</v>
      </c>
    </row>
    <row r="13" spans="1:2" x14ac:dyDescent="0.25">
      <c r="B13" s="58" t="s">
        <v>92</v>
      </c>
    </row>
    <row r="14" spans="1:2" x14ac:dyDescent="0.25">
      <c r="A14" t="s">
        <v>40</v>
      </c>
      <c r="B14" s="38">
        <v>45292</v>
      </c>
    </row>
    <row r="15" spans="1:2" x14ac:dyDescent="0.25">
      <c r="A15" t="s">
        <v>41</v>
      </c>
      <c r="B15" s="39">
        <f>Datum_zprac</f>
        <v>45292</v>
      </c>
    </row>
    <row r="16" spans="1:2" x14ac:dyDescent="0.25">
      <c r="A16" t="s">
        <v>60</v>
      </c>
      <c r="B16" s="59" t="s">
        <v>104</v>
      </c>
    </row>
    <row r="17" spans="1:2" x14ac:dyDescent="0.25">
      <c r="A17" t="s">
        <v>58</v>
      </c>
      <c r="B17" s="60" t="s">
        <v>65</v>
      </c>
    </row>
    <row r="19" spans="1:2" x14ac:dyDescent="0.25">
      <c r="B19" s="61" t="str">
        <f>UPPER(Nazev_akce)</f>
        <v>VESTAVBA VEŘEJNÉHO WC V KULTURNÍM DOMĚ, KOPŘIVNICE</v>
      </c>
    </row>
    <row r="20" spans="1:2" x14ac:dyDescent="0.25">
      <c r="B20" s="31" t="s">
        <v>108</v>
      </c>
    </row>
  </sheetData>
  <pageMargins left="0.51181102362204722" right="0.51181102362204722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Data!$B$2:$B$16</xm:f>
          </x14:formula1>
          <xm:sqref>B4</xm:sqref>
        </x14:dataValidation>
        <x14:dataValidation type="list" allowBlank="1" showInputMessage="1" showErrorMessage="1">
          <x14:formula1>
            <xm:f>Data!$D$2:$D$11</xm:f>
          </x14:formula1>
          <xm:sqref>B6</xm:sqref>
        </x14:dataValidation>
        <x14:dataValidation type="list" allowBlank="1" showInputMessage="1" showErrorMessage="1">
          <x14:formula1>
            <xm:f>Data!$E$2:$E$11</xm:f>
          </x14:formula1>
          <xm:sqref>B7</xm:sqref>
        </x14:dataValidation>
        <x14:dataValidation type="list" allowBlank="1" showInputMessage="1" showErrorMessage="1">
          <x14:formula1>
            <xm:f>Data!$G$2:$G$11</xm:f>
          </x14:formula1>
          <xm:sqref>B8</xm:sqref>
        </x14:dataValidation>
        <x14:dataValidation type="list" allowBlank="1" showInputMessage="1" showErrorMessage="1">
          <x14:formula1>
            <xm:f>Data!$I$2:$I$11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3"/>
  <sheetViews>
    <sheetView showGridLines="0" workbookViewId="0">
      <selection activeCell="C31" sqref="C31"/>
    </sheetView>
  </sheetViews>
  <sheetFormatPr defaultColWidth="9.140625" defaultRowHeight="18.75" x14ac:dyDescent="0.3"/>
  <cols>
    <col min="1" max="1" width="5.7109375" style="40" customWidth="1"/>
    <col min="2" max="2" width="16.7109375" style="40" customWidth="1"/>
    <col min="3" max="3" width="52.7109375" style="40" customWidth="1"/>
    <col min="4" max="4" width="5.7109375" style="75" customWidth="1"/>
    <col min="5" max="5" width="50.7109375" style="40" customWidth="1"/>
    <col min="6" max="16384" width="9.140625" style="40"/>
  </cols>
  <sheetData>
    <row r="1" spans="1:5" x14ac:dyDescent="0.3">
      <c r="A1" s="41"/>
      <c r="B1" s="42"/>
      <c r="C1" s="43"/>
    </row>
    <row r="2" spans="1:5" ht="30" x14ac:dyDescent="0.45">
      <c r="A2" s="44"/>
      <c r="B2" s="78" t="s">
        <v>52</v>
      </c>
      <c r="C2" s="79"/>
      <c r="D2" s="76"/>
      <c r="E2" s="49" t="s">
        <v>62</v>
      </c>
    </row>
    <row r="3" spans="1:5" ht="5.0999999999999996" customHeight="1" x14ac:dyDescent="0.3">
      <c r="A3" s="44"/>
      <c r="C3" s="45"/>
    </row>
    <row r="4" spans="1:5" x14ac:dyDescent="0.3">
      <c r="A4" s="44"/>
      <c r="B4" s="49" t="s">
        <v>42</v>
      </c>
      <c r="C4" s="50" t="s">
        <v>59</v>
      </c>
      <c r="D4" s="77"/>
      <c r="E4" s="56" t="s">
        <v>63</v>
      </c>
    </row>
    <row r="5" spans="1:5" x14ac:dyDescent="0.3">
      <c r="A5" s="44"/>
      <c r="B5" s="49" t="str">
        <f t="shared" ref="B5:B22" si="0">CONCATENATE(kapitola,"-",D5)</f>
        <v>D.1.4.3-01</v>
      </c>
      <c r="C5" s="45" t="s">
        <v>43</v>
      </c>
      <c r="D5" s="75" t="s">
        <v>75</v>
      </c>
      <c r="E5" s="56"/>
    </row>
    <row r="6" spans="1:5" x14ac:dyDescent="0.3">
      <c r="A6" s="44"/>
      <c r="B6" s="49" t="str">
        <f t="shared" si="0"/>
        <v>D.1.4.3-02</v>
      </c>
      <c r="C6" s="45" t="s">
        <v>44</v>
      </c>
      <c r="D6" s="75" t="s">
        <v>76</v>
      </c>
      <c r="E6" s="56"/>
    </row>
    <row r="7" spans="1:5" hidden="1" x14ac:dyDescent="0.3">
      <c r="A7" s="44"/>
      <c r="B7" s="49" t="str">
        <f t="shared" si="0"/>
        <v>D.1.4.3-03</v>
      </c>
      <c r="C7" s="45" t="s">
        <v>45</v>
      </c>
      <c r="D7" s="75" t="s">
        <v>77</v>
      </c>
      <c r="E7" s="56"/>
    </row>
    <row r="8" spans="1:5" x14ac:dyDescent="0.3">
      <c r="A8" s="44"/>
      <c r="B8" s="49" t="str">
        <f t="shared" si="0"/>
        <v>D.1.4.3-03</v>
      </c>
      <c r="C8" s="45" t="s">
        <v>115</v>
      </c>
      <c r="D8" s="75" t="s">
        <v>77</v>
      </c>
      <c r="E8" s="56"/>
    </row>
    <row r="9" spans="1:5" x14ac:dyDescent="0.3">
      <c r="A9" s="44"/>
      <c r="B9" s="49" t="str">
        <f t="shared" si="0"/>
        <v>D.1.4.3-04</v>
      </c>
      <c r="C9" s="45" t="s">
        <v>116</v>
      </c>
      <c r="D9" s="75" t="s">
        <v>118</v>
      </c>
      <c r="E9" s="56"/>
    </row>
    <row r="10" spans="1:5" hidden="1" x14ac:dyDescent="0.3">
      <c r="A10" s="44"/>
      <c r="B10" s="49" t="str">
        <f t="shared" si="0"/>
        <v>D.1.4.3-04C</v>
      </c>
      <c r="C10" s="45" t="s">
        <v>46</v>
      </c>
      <c r="D10" s="75" t="s">
        <v>78</v>
      </c>
      <c r="E10" s="56"/>
    </row>
    <row r="11" spans="1:5" hidden="1" x14ac:dyDescent="0.3">
      <c r="A11" s="44"/>
      <c r="B11" s="49" t="str">
        <f t="shared" si="0"/>
        <v>D.1.4.3-04D</v>
      </c>
      <c r="C11" s="45" t="s">
        <v>66</v>
      </c>
      <c r="D11" s="75" t="s">
        <v>79</v>
      </c>
      <c r="E11" s="56"/>
    </row>
    <row r="12" spans="1:5" hidden="1" x14ac:dyDescent="0.3">
      <c r="A12" s="44"/>
      <c r="B12" s="49" t="str">
        <f t="shared" si="0"/>
        <v>D.1.4.3-05A</v>
      </c>
      <c r="C12" s="45" t="s">
        <v>47</v>
      </c>
      <c r="D12" s="75" t="s">
        <v>80</v>
      </c>
      <c r="E12" s="56"/>
    </row>
    <row r="13" spans="1:5" hidden="1" x14ac:dyDescent="0.3">
      <c r="A13" s="44"/>
      <c r="B13" s="49" t="str">
        <f t="shared" si="0"/>
        <v>D.1.4.3-05B</v>
      </c>
      <c r="C13" s="45" t="s">
        <v>48</v>
      </c>
      <c r="D13" s="75" t="s">
        <v>81</v>
      </c>
      <c r="E13" s="56"/>
    </row>
    <row r="14" spans="1:5" hidden="1" x14ac:dyDescent="0.3">
      <c r="A14" s="44"/>
      <c r="B14" s="49" t="str">
        <f t="shared" si="0"/>
        <v>D.1.4.3-05C</v>
      </c>
      <c r="C14" s="45" t="s">
        <v>49</v>
      </c>
      <c r="D14" s="75" t="s">
        <v>82</v>
      </c>
      <c r="E14" s="56"/>
    </row>
    <row r="15" spans="1:5" hidden="1" x14ac:dyDescent="0.3">
      <c r="A15" s="44"/>
      <c r="B15" s="49" t="str">
        <f t="shared" si="0"/>
        <v>D.1.4.3-05D</v>
      </c>
      <c r="C15" s="45" t="s">
        <v>50</v>
      </c>
      <c r="D15" s="75" t="s">
        <v>83</v>
      </c>
      <c r="E15" s="56"/>
    </row>
    <row r="16" spans="1:5" hidden="1" x14ac:dyDescent="0.3">
      <c r="A16" s="44"/>
      <c r="B16" s="49" t="str">
        <f t="shared" si="0"/>
        <v>D.1.4.3-05E</v>
      </c>
      <c r="C16" s="45" t="s">
        <v>51</v>
      </c>
      <c r="D16" s="75" t="s">
        <v>84</v>
      </c>
      <c r="E16" s="56"/>
    </row>
    <row r="17" spans="1:5" hidden="1" x14ac:dyDescent="0.3">
      <c r="A17" s="44"/>
      <c r="B17" s="49" t="str">
        <f t="shared" si="0"/>
        <v>D.1.4.3-05F</v>
      </c>
      <c r="C17" s="45" t="s">
        <v>64</v>
      </c>
      <c r="D17" s="75" t="s">
        <v>85</v>
      </c>
      <c r="E17" s="56"/>
    </row>
    <row r="18" spans="1:5" hidden="1" x14ac:dyDescent="0.3">
      <c r="A18" s="44"/>
      <c r="B18" s="49" t="str">
        <f t="shared" si="0"/>
        <v>D.1.4.3-06</v>
      </c>
      <c r="C18" s="45" t="s">
        <v>67</v>
      </c>
      <c r="D18" s="75" t="s">
        <v>86</v>
      </c>
      <c r="E18" s="56"/>
    </row>
    <row r="19" spans="1:5" hidden="1" x14ac:dyDescent="0.3">
      <c r="A19" s="44"/>
      <c r="B19" s="49" t="str">
        <f t="shared" si="0"/>
        <v>D.1.4.3-07</v>
      </c>
      <c r="C19" s="45" t="s">
        <v>74</v>
      </c>
      <c r="D19" s="75" t="s">
        <v>87</v>
      </c>
      <c r="E19" s="56"/>
    </row>
    <row r="20" spans="1:5" x14ac:dyDescent="0.3">
      <c r="A20" s="44"/>
      <c r="B20" s="49" t="str">
        <f t="shared" si="0"/>
        <v>D.1.4.3-05</v>
      </c>
      <c r="C20" s="45" t="s">
        <v>117</v>
      </c>
      <c r="D20" s="75" t="s">
        <v>119</v>
      </c>
      <c r="E20" s="56"/>
    </row>
    <row r="21" spans="1:5" x14ac:dyDescent="0.3">
      <c r="A21" s="44"/>
      <c r="B21" s="49" t="str">
        <f t="shared" si="0"/>
        <v>D.1.4.3-06</v>
      </c>
      <c r="C21" s="45" t="s">
        <v>53</v>
      </c>
      <c r="D21" s="75" t="s">
        <v>86</v>
      </c>
      <c r="E21" s="56"/>
    </row>
    <row r="22" spans="1:5" hidden="1" x14ac:dyDescent="0.3">
      <c r="A22" s="44"/>
      <c r="B22" s="49" t="str">
        <f t="shared" si="0"/>
        <v>D.1.4.3-08C</v>
      </c>
      <c r="C22" s="45" t="s">
        <v>54</v>
      </c>
      <c r="D22" s="75" t="s">
        <v>88</v>
      </c>
      <c r="E22" s="56"/>
    </row>
    <row r="23" spans="1:5" x14ac:dyDescent="0.3">
      <c r="A23" s="46"/>
      <c r="B23" s="47"/>
      <c r="C23" s="48"/>
    </row>
  </sheetData>
  <mergeCells count="1">
    <mergeCell ref="B2:C2"/>
  </mergeCells>
  <printOptions horizontalCentere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zoomScale="130" zoomScaleNormal="130" workbookViewId="0">
      <selection activeCell="D37" sqref="D37"/>
    </sheetView>
  </sheetViews>
  <sheetFormatPr defaultColWidth="9.140625" defaultRowHeight="15" x14ac:dyDescent="0.25"/>
  <cols>
    <col min="1" max="1" width="4.7109375" style="5" customWidth="1"/>
    <col min="2" max="2" width="5.7109375" style="5" customWidth="1"/>
    <col min="3" max="3" width="22.7109375" style="6" customWidth="1"/>
    <col min="4" max="4" width="27.7109375" style="6" customWidth="1"/>
    <col min="5" max="5" width="15.7109375" style="5" customWidth="1"/>
    <col min="6" max="7" width="4.7109375" style="5" customWidth="1"/>
    <col min="8" max="8" width="8.7109375" style="5" customWidth="1"/>
    <col min="9" max="9" width="20.7109375" style="6" hidden="1" customWidth="1"/>
    <col min="10" max="16384" width="9.140625" style="6"/>
  </cols>
  <sheetData>
    <row r="1" spans="1:9" ht="54.95" customHeight="1" thickBot="1" x14ac:dyDescent="0.3">
      <c r="A1" s="80"/>
      <c r="B1" s="81"/>
      <c r="C1" s="81"/>
      <c r="D1" s="81"/>
      <c r="E1" s="81"/>
      <c r="F1" s="81"/>
      <c r="G1" s="81"/>
      <c r="H1" s="82"/>
    </row>
    <row r="2" spans="1:9" ht="9.9499999999999993" customHeight="1" x14ac:dyDescent="0.25">
      <c r="A2" s="30"/>
      <c r="B2" s="30"/>
      <c r="C2" s="30"/>
      <c r="D2" s="30"/>
      <c r="E2" s="30"/>
      <c r="F2" s="30"/>
      <c r="G2" s="30"/>
      <c r="H2" s="30"/>
    </row>
    <row r="3" spans="1:9" ht="12" customHeight="1" x14ac:dyDescent="0.25">
      <c r="A3" s="87" t="str">
        <f>'Krycí list'!A1</f>
        <v>Stavba:</v>
      </c>
      <c r="B3" s="88"/>
      <c r="C3" s="93" t="str">
        <f>'Krycí list'!B1</f>
        <v>Vestavba veřejného WC v kulturním domě, Kopřivnice</v>
      </c>
      <c r="D3" s="93"/>
      <c r="E3" s="51" t="str">
        <f>'Krycí list'!A3</f>
        <v>Charakter stavby:</v>
      </c>
      <c r="F3" s="93" t="str">
        <f>'Krycí list'!B3</f>
        <v>rekonstrukce</v>
      </c>
      <c r="G3" s="93"/>
      <c r="H3" s="94"/>
    </row>
    <row r="4" spans="1:9" ht="12" customHeight="1" x14ac:dyDescent="0.25">
      <c r="A4" s="89" t="str">
        <f>'Krycí list'!A2</f>
        <v>Místo stavby:</v>
      </c>
      <c r="B4" s="90"/>
      <c r="C4" s="95" t="str">
        <f>'Krycí list'!B2</f>
        <v>Obránců míru 368/1a, 742 21 Kopřivnice</v>
      </c>
      <c r="D4" s="95"/>
      <c r="E4" s="52" t="str">
        <f>'Krycí list'!A6</f>
        <v>Stupeň:</v>
      </c>
      <c r="F4" s="95" t="str">
        <f>'Krycí list'!B7</f>
        <v>DSP + DPS</v>
      </c>
      <c r="G4" s="95"/>
      <c r="H4" s="96"/>
    </row>
    <row r="5" spans="1:9" ht="12" customHeight="1" x14ac:dyDescent="0.2">
      <c r="A5" s="89" t="str">
        <f>'Krycí list'!A8</f>
        <v>Gen. projektant:</v>
      </c>
      <c r="B5" s="90"/>
      <c r="C5" s="95" t="str">
        <f>'Krycí list'!B8</f>
        <v>Ateliér pod věží s.r.o., Farní 20, 738 01 FRÝDEK MÍSTEK</v>
      </c>
      <c r="D5" s="95"/>
      <c r="E5" s="52" t="str">
        <f>'Krycí list'!A14</f>
        <v>Datum:</v>
      </c>
      <c r="F5" s="97">
        <f>'Krycí list'!B15</f>
        <v>45292</v>
      </c>
      <c r="G5" s="98"/>
      <c r="H5" s="99"/>
    </row>
    <row r="6" spans="1:9" ht="12" customHeight="1" x14ac:dyDescent="0.25">
      <c r="A6" s="89" t="str">
        <f>'Krycí list'!A9</f>
        <v>Zodp. osoba:</v>
      </c>
      <c r="B6" s="90"/>
      <c r="C6" s="95" t="str">
        <f>'Krycí list'!B9</f>
        <v>Ing. Roman Vojtíšek, ČKAIT 1104364, zodp. projektant, aut. osoba</v>
      </c>
      <c r="D6" s="95"/>
      <c r="E6" s="52"/>
      <c r="F6" s="95"/>
      <c r="G6" s="95"/>
      <c r="H6" s="96"/>
    </row>
    <row r="7" spans="1:9" ht="12" customHeight="1" x14ac:dyDescent="0.25">
      <c r="A7" s="91" t="str">
        <f>'Krycí list'!A5</f>
        <v>Objednatel:</v>
      </c>
      <c r="B7" s="92"/>
      <c r="C7" s="100" t="str">
        <f>'Krycí list'!B5</f>
        <v>Město Kopřivnice, Štefánikova 1163/12, 742 21 Kopřivnice</v>
      </c>
      <c r="D7" s="100"/>
      <c r="E7" s="53"/>
      <c r="F7" s="100"/>
      <c r="G7" s="100"/>
      <c r="H7" s="101"/>
    </row>
    <row r="8" spans="1:9" ht="30" customHeight="1" thickBot="1" x14ac:dyDescent="0.4">
      <c r="A8" s="83" t="str">
        <f>CONCATENATE(Obsah!B20," - ",Obsah!C20)</f>
        <v>D.1.4.3-05 - Rozpočet materiálu - rozvaděč RSWC</v>
      </c>
      <c r="B8" s="84"/>
      <c r="C8" s="84"/>
      <c r="D8" s="84"/>
      <c r="E8" s="84"/>
      <c r="F8" s="84"/>
      <c r="G8" s="84"/>
      <c r="H8" s="84"/>
    </row>
    <row r="9" spans="1:9" s="10" customFormat="1" ht="27.95" customHeight="1" thickBot="1" x14ac:dyDescent="0.3">
      <c r="A9" s="7" t="s">
        <v>6</v>
      </c>
      <c r="B9" s="29" t="s">
        <v>4</v>
      </c>
      <c r="C9" s="8" t="s">
        <v>0</v>
      </c>
      <c r="D9" s="8" t="s">
        <v>5</v>
      </c>
      <c r="E9" s="29" t="s">
        <v>1</v>
      </c>
      <c r="F9" s="85" t="s">
        <v>8</v>
      </c>
      <c r="G9" s="86"/>
      <c r="H9" s="9" t="s">
        <v>7</v>
      </c>
      <c r="I9" s="66" t="s">
        <v>171</v>
      </c>
    </row>
    <row r="10" spans="1:9" s="66" customFormat="1" x14ac:dyDescent="0.25">
      <c r="A10" s="63">
        <v>1</v>
      </c>
      <c r="B10" s="55" t="s">
        <v>10</v>
      </c>
      <c r="C10" s="11" t="s">
        <v>120</v>
      </c>
      <c r="D10" s="64" t="s">
        <v>121</v>
      </c>
      <c r="E10" s="70"/>
      <c r="F10" s="54" t="s">
        <v>3</v>
      </c>
      <c r="G10" s="54">
        <v>1</v>
      </c>
      <c r="H10" s="65"/>
      <c r="I10" s="70" t="s">
        <v>122</v>
      </c>
    </row>
    <row r="11" spans="1:9" s="26" customFormat="1" x14ac:dyDescent="0.25">
      <c r="A11" s="1">
        <f t="shared" ref="A11:A24" si="0">A10+1</f>
        <v>2</v>
      </c>
      <c r="B11" s="2" t="s">
        <v>123</v>
      </c>
      <c r="C11" s="14" t="s">
        <v>124</v>
      </c>
      <c r="D11" s="67" t="s">
        <v>125</v>
      </c>
      <c r="E11" s="52"/>
      <c r="F11" s="3" t="s">
        <v>3</v>
      </c>
      <c r="G11" s="3">
        <v>1</v>
      </c>
      <c r="H11" s="4"/>
      <c r="I11" s="52" t="s">
        <v>126</v>
      </c>
    </row>
    <row r="12" spans="1:9" s="26" customFormat="1" x14ac:dyDescent="0.25">
      <c r="A12" s="1">
        <f t="shared" si="0"/>
        <v>3</v>
      </c>
      <c r="B12" s="27" t="s">
        <v>123</v>
      </c>
      <c r="C12" s="14" t="s">
        <v>127</v>
      </c>
      <c r="D12" s="67" t="s">
        <v>128</v>
      </c>
      <c r="E12" s="52"/>
      <c r="F12" s="3" t="s">
        <v>3</v>
      </c>
      <c r="G12" s="3">
        <v>1</v>
      </c>
      <c r="H12" s="4"/>
      <c r="I12" s="52" t="s">
        <v>129</v>
      </c>
    </row>
    <row r="13" spans="1:9" s="26" customFormat="1" x14ac:dyDescent="0.25">
      <c r="A13" s="1">
        <f t="shared" si="0"/>
        <v>4</v>
      </c>
      <c r="B13" s="2" t="s">
        <v>133</v>
      </c>
      <c r="C13" s="14" t="s">
        <v>130</v>
      </c>
      <c r="D13" s="67" t="s">
        <v>131</v>
      </c>
      <c r="E13" s="52"/>
      <c r="F13" s="23" t="s">
        <v>3</v>
      </c>
      <c r="G13" s="3">
        <v>1</v>
      </c>
      <c r="H13" s="4"/>
      <c r="I13" s="52" t="s">
        <v>132</v>
      </c>
    </row>
    <row r="14" spans="1:9" s="26" customFormat="1" x14ac:dyDescent="0.25">
      <c r="A14" s="1">
        <f t="shared" si="0"/>
        <v>5</v>
      </c>
      <c r="B14" s="2" t="s">
        <v>134</v>
      </c>
      <c r="C14" s="14" t="s">
        <v>135</v>
      </c>
      <c r="D14" s="67" t="s">
        <v>136</v>
      </c>
      <c r="E14" s="52"/>
      <c r="F14" s="3" t="s">
        <v>3</v>
      </c>
      <c r="G14" s="3">
        <v>3</v>
      </c>
      <c r="H14" s="4"/>
      <c r="I14" s="52" t="s">
        <v>137</v>
      </c>
    </row>
    <row r="15" spans="1:9" s="26" customFormat="1" x14ac:dyDescent="0.25">
      <c r="A15" s="1">
        <f t="shared" si="0"/>
        <v>6</v>
      </c>
      <c r="B15" s="2" t="s">
        <v>134</v>
      </c>
      <c r="C15" s="14" t="s">
        <v>135</v>
      </c>
      <c r="D15" s="67" t="s">
        <v>138</v>
      </c>
      <c r="E15" s="52"/>
      <c r="F15" s="3" t="s">
        <v>3</v>
      </c>
      <c r="G15" s="3">
        <v>4</v>
      </c>
      <c r="H15" s="4"/>
      <c r="I15" s="52" t="s">
        <v>139</v>
      </c>
    </row>
    <row r="16" spans="1:9" s="26" customFormat="1" x14ac:dyDescent="0.25">
      <c r="A16" s="1">
        <f t="shared" si="0"/>
        <v>7</v>
      </c>
      <c r="B16" s="2" t="s">
        <v>134</v>
      </c>
      <c r="C16" s="14" t="s">
        <v>135</v>
      </c>
      <c r="D16" s="67" t="s">
        <v>140</v>
      </c>
      <c r="E16" s="52"/>
      <c r="F16" s="3" t="s">
        <v>3</v>
      </c>
      <c r="G16" s="3">
        <v>2</v>
      </c>
      <c r="H16" s="4"/>
      <c r="I16" s="52" t="s">
        <v>141</v>
      </c>
    </row>
    <row r="17" spans="1:9" s="26" customFormat="1" x14ac:dyDescent="0.25">
      <c r="A17" s="1">
        <f t="shared" si="0"/>
        <v>8</v>
      </c>
      <c r="B17" s="2" t="s">
        <v>134</v>
      </c>
      <c r="C17" s="14" t="s">
        <v>135</v>
      </c>
      <c r="D17" s="67" t="s">
        <v>142</v>
      </c>
      <c r="E17" s="52"/>
      <c r="F17" s="3" t="s">
        <v>3</v>
      </c>
      <c r="G17" s="3">
        <v>2</v>
      </c>
      <c r="H17" s="4"/>
      <c r="I17" s="52" t="s">
        <v>143</v>
      </c>
    </row>
    <row r="18" spans="1:9" s="26" customFormat="1" x14ac:dyDescent="0.25">
      <c r="A18" s="1">
        <f t="shared" si="0"/>
        <v>9</v>
      </c>
      <c r="B18" s="2" t="s">
        <v>134</v>
      </c>
      <c r="C18" s="14" t="s">
        <v>124</v>
      </c>
      <c r="D18" s="67" t="s">
        <v>144</v>
      </c>
      <c r="E18" s="52"/>
      <c r="F18" s="3" t="s">
        <v>3</v>
      </c>
      <c r="G18" s="3">
        <v>1</v>
      </c>
      <c r="H18" s="4"/>
      <c r="I18" s="52" t="s">
        <v>145</v>
      </c>
    </row>
    <row r="19" spans="1:9" s="26" customFormat="1" x14ac:dyDescent="0.25">
      <c r="A19" s="1">
        <f t="shared" si="0"/>
        <v>10</v>
      </c>
      <c r="B19" s="27" t="s">
        <v>149</v>
      </c>
      <c r="C19" s="14" t="s">
        <v>146</v>
      </c>
      <c r="D19" s="67" t="s">
        <v>147</v>
      </c>
      <c r="E19" s="52"/>
      <c r="F19" s="23" t="s">
        <v>3</v>
      </c>
      <c r="G19" s="3">
        <v>1</v>
      </c>
      <c r="H19" s="4"/>
      <c r="I19" s="52" t="s">
        <v>148</v>
      </c>
    </row>
    <row r="20" spans="1:9" s="26" customFormat="1" x14ac:dyDescent="0.25">
      <c r="A20" s="1">
        <f t="shared" si="0"/>
        <v>11</v>
      </c>
      <c r="B20" s="2" t="s">
        <v>134</v>
      </c>
      <c r="C20" s="14" t="s">
        <v>150</v>
      </c>
      <c r="D20" s="67" t="s">
        <v>151</v>
      </c>
      <c r="E20" s="52"/>
      <c r="F20" s="3" t="s">
        <v>3</v>
      </c>
      <c r="G20" s="3">
        <v>3</v>
      </c>
      <c r="H20" s="4"/>
      <c r="I20" s="52" t="s">
        <v>152</v>
      </c>
    </row>
    <row r="21" spans="1:9" s="26" customFormat="1" x14ac:dyDescent="0.25">
      <c r="A21" s="1">
        <f t="shared" si="0"/>
        <v>12</v>
      </c>
      <c r="B21" s="2" t="s">
        <v>134</v>
      </c>
      <c r="C21" s="14" t="s">
        <v>150</v>
      </c>
      <c r="D21" s="67" t="s">
        <v>153</v>
      </c>
      <c r="E21" s="52"/>
      <c r="F21" s="3" t="s">
        <v>3</v>
      </c>
      <c r="G21" s="3">
        <v>2</v>
      </c>
      <c r="H21" s="4"/>
      <c r="I21" s="52" t="s">
        <v>154</v>
      </c>
    </row>
    <row r="22" spans="1:9" s="26" customFormat="1" x14ac:dyDescent="0.25">
      <c r="A22" s="1">
        <f t="shared" si="0"/>
        <v>13</v>
      </c>
      <c r="B22" s="2" t="s">
        <v>134</v>
      </c>
      <c r="C22" s="14" t="s">
        <v>150</v>
      </c>
      <c r="D22" s="67" t="s">
        <v>155</v>
      </c>
      <c r="E22" s="52"/>
      <c r="F22" s="3" t="s">
        <v>3</v>
      </c>
      <c r="G22" s="3">
        <v>11</v>
      </c>
      <c r="H22" s="4"/>
      <c r="I22" s="52" t="s">
        <v>156</v>
      </c>
    </row>
    <row r="23" spans="1:9" s="26" customFormat="1" x14ac:dyDescent="0.25">
      <c r="A23" s="1">
        <f t="shared" si="0"/>
        <v>14</v>
      </c>
      <c r="B23" s="2" t="s">
        <v>134</v>
      </c>
      <c r="C23" s="14" t="s">
        <v>157</v>
      </c>
      <c r="D23" s="67" t="s">
        <v>138</v>
      </c>
      <c r="E23" s="52"/>
      <c r="F23" s="3" t="s">
        <v>3</v>
      </c>
      <c r="G23" s="3">
        <v>2</v>
      </c>
      <c r="H23" s="4"/>
      <c r="I23" s="52" t="s">
        <v>158</v>
      </c>
    </row>
    <row r="24" spans="1:9" s="26" customFormat="1" x14ac:dyDescent="0.25">
      <c r="A24" s="1">
        <f t="shared" si="0"/>
        <v>15</v>
      </c>
      <c r="B24" s="2" t="s">
        <v>134</v>
      </c>
      <c r="C24" s="14" t="s">
        <v>157</v>
      </c>
      <c r="D24" s="67" t="s">
        <v>159</v>
      </c>
      <c r="E24" s="52"/>
      <c r="F24" s="3" t="s">
        <v>3</v>
      </c>
      <c r="G24" s="3">
        <v>3</v>
      </c>
      <c r="H24" s="4"/>
      <c r="I24" s="52" t="s">
        <v>160</v>
      </c>
    </row>
    <row r="25" spans="1:9" s="26" customFormat="1" x14ac:dyDescent="0.25">
      <c r="A25" s="1">
        <f>A24+1</f>
        <v>16</v>
      </c>
      <c r="B25" s="2" t="s">
        <v>161</v>
      </c>
      <c r="C25" s="14" t="s">
        <v>162</v>
      </c>
      <c r="D25" s="67" t="s">
        <v>163</v>
      </c>
      <c r="E25" s="52"/>
      <c r="F25" s="23" t="s">
        <v>3</v>
      </c>
      <c r="G25" s="3">
        <v>2</v>
      </c>
      <c r="H25" s="4"/>
      <c r="I25" s="52" t="s">
        <v>164</v>
      </c>
    </row>
    <row r="26" spans="1:9" s="26" customFormat="1" x14ac:dyDescent="0.25">
      <c r="A26" s="1">
        <f>A25+1</f>
        <v>17</v>
      </c>
      <c r="B26" s="2" t="s">
        <v>165</v>
      </c>
      <c r="C26" s="14" t="s">
        <v>166</v>
      </c>
      <c r="D26" s="67" t="s">
        <v>167</v>
      </c>
      <c r="E26" s="52"/>
      <c r="F26" s="3" t="s">
        <v>3</v>
      </c>
      <c r="G26" s="3">
        <v>2</v>
      </c>
      <c r="H26" s="4"/>
      <c r="I26" s="52" t="s">
        <v>168</v>
      </c>
    </row>
    <row r="27" spans="1:9" s="26" customFormat="1" x14ac:dyDescent="0.25">
      <c r="A27" s="1">
        <f t="shared" ref="A27:A29" si="1">A26+1</f>
        <v>18</v>
      </c>
      <c r="B27" s="2" t="s">
        <v>165</v>
      </c>
      <c r="C27" s="14" t="s">
        <v>166</v>
      </c>
      <c r="D27" s="67" t="s">
        <v>169</v>
      </c>
      <c r="E27" s="52"/>
      <c r="F27" s="3" t="s">
        <v>3</v>
      </c>
      <c r="G27" s="3">
        <v>4</v>
      </c>
      <c r="H27" s="4"/>
      <c r="I27" s="52" t="s">
        <v>170</v>
      </c>
    </row>
    <row r="28" spans="1:9" x14ac:dyDescent="0.25">
      <c r="A28" s="12">
        <f t="shared" si="1"/>
        <v>19</v>
      </c>
      <c r="B28" s="17" t="s">
        <v>11</v>
      </c>
      <c r="C28" s="13" t="s">
        <v>12</v>
      </c>
      <c r="D28" s="14" t="s">
        <v>14</v>
      </c>
      <c r="E28" s="15"/>
      <c r="F28" s="16" t="s">
        <v>13</v>
      </c>
      <c r="G28" s="16">
        <v>1</v>
      </c>
      <c r="H28" s="4"/>
    </row>
    <row r="29" spans="1:9" x14ac:dyDescent="0.25">
      <c r="A29" s="12">
        <f t="shared" si="1"/>
        <v>20</v>
      </c>
      <c r="B29" s="17" t="s">
        <v>11</v>
      </c>
      <c r="C29" s="13" t="s">
        <v>15</v>
      </c>
      <c r="D29" s="14"/>
      <c r="E29" s="15"/>
      <c r="F29" s="16" t="s">
        <v>13</v>
      </c>
      <c r="G29" s="16">
        <v>1</v>
      </c>
      <c r="H29" s="4"/>
    </row>
    <row r="30" spans="1:9" x14ac:dyDescent="0.25">
      <c r="A30" s="18"/>
      <c r="B30" s="19"/>
      <c r="C30" s="20"/>
      <c r="D30" s="20"/>
      <c r="E30" s="19"/>
      <c r="F30" s="19"/>
      <c r="G30" s="21" t="s">
        <v>9</v>
      </c>
      <c r="H30" s="22"/>
    </row>
  </sheetData>
  <mergeCells count="18">
    <mergeCell ref="A7:B7"/>
    <mergeCell ref="C7:D7"/>
    <mergeCell ref="F7:H7"/>
    <mergeCell ref="A8:H8"/>
    <mergeCell ref="F9:G9"/>
    <mergeCell ref="A5:B5"/>
    <mergeCell ref="C5:D5"/>
    <mergeCell ref="F5:H5"/>
    <mergeCell ref="A6:B6"/>
    <mergeCell ref="C6:D6"/>
    <mergeCell ref="F6:H6"/>
    <mergeCell ref="A1:H1"/>
    <mergeCell ref="A3:B3"/>
    <mergeCell ref="C3:D3"/>
    <mergeCell ref="F3:H3"/>
    <mergeCell ref="A4:B4"/>
    <mergeCell ref="C4:D4"/>
    <mergeCell ref="F4:H4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headerFooter>
    <oddFooter>&amp;C&amp;"-,Tučné"&amp;P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opLeftCell="A34" zoomScale="130" zoomScaleNormal="130" workbookViewId="0">
      <selection activeCell="G23" sqref="G23"/>
    </sheetView>
  </sheetViews>
  <sheetFormatPr defaultColWidth="9.140625" defaultRowHeight="15" x14ac:dyDescent="0.25"/>
  <cols>
    <col min="1" max="1" width="4.7109375" style="5" customWidth="1"/>
    <col min="2" max="2" width="5.7109375" style="5" customWidth="1"/>
    <col min="3" max="3" width="22.7109375" style="6" customWidth="1"/>
    <col min="4" max="4" width="27.7109375" style="6" customWidth="1"/>
    <col min="5" max="5" width="15.7109375" style="5" customWidth="1"/>
    <col min="6" max="7" width="4.7109375" style="5" customWidth="1"/>
    <col min="8" max="8" width="8.7109375" style="5" customWidth="1"/>
    <col min="9" max="9" width="25.7109375" style="6" hidden="1" customWidth="1"/>
    <col min="10" max="16384" width="9.140625" style="6"/>
  </cols>
  <sheetData>
    <row r="1" spans="1:9" ht="54.95" customHeight="1" thickBot="1" x14ac:dyDescent="0.3">
      <c r="A1" s="80"/>
      <c r="B1" s="81"/>
      <c r="C1" s="81"/>
      <c r="D1" s="81"/>
      <c r="E1" s="81"/>
      <c r="F1" s="81"/>
      <c r="G1" s="81"/>
      <c r="H1" s="82"/>
    </row>
    <row r="2" spans="1:9" ht="9.9499999999999993" customHeight="1" x14ac:dyDescent="0.25">
      <c r="A2" s="30"/>
      <c r="B2" s="30"/>
      <c r="C2" s="30"/>
      <c r="D2" s="30"/>
      <c r="E2" s="30"/>
      <c r="F2" s="30"/>
      <c r="G2" s="30"/>
      <c r="H2" s="30"/>
    </row>
    <row r="3" spans="1:9" ht="12" customHeight="1" x14ac:dyDescent="0.25">
      <c r="A3" s="87" t="str">
        <f>'Krycí list'!A1</f>
        <v>Stavba:</v>
      </c>
      <c r="B3" s="88"/>
      <c r="C3" s="93" t="str">
        <f>'Krycí list'!B1</f>
        <v>Vestavba veřejného WC v kulturním domě, Kopřivnice</v>
      </c>
      <c r="D3" s="93"/>
      <c r="E3" s="51" t="str">
        <f>'Krycí list'!A3</f>
        <v>Charakter stavby:</v>
      </c>
      <c r="F3" s="93" t="str">
        <f>'Krycí list'!B3</f>
        <v>rekonstrukce</v>
      </c>
      <c r="G3" s="93"/>
      <c r="H3" s="94"/>
    </row>
    <row r="4" spans="1:9" ht="12" customHeight="1" x14ac:dyDescent="0.25">
      <c r="A4" s="89" t="str">
        <f>'Krycí list'!A2</f>
        <v>Místo stavby:</v>
      </c>
      <c r="B4" s="90"/>
      <c r="C4" s="95" t="str">
        <f>'Krycí list'!B2</f>
        <v>Obránců míru 368/1a, 742 21 Kopřivnice</v>
      </c>
      <c r="D4" s="95"/>
      <c r="E4" s="52" t="str">
        <f>'Krycí list'!A6</f>
        <v>Stupeň:</v>
      </c>
      <c r="F4" s="95" t="str">
        <f>'Krycí list'!B7</f>
        <v>DSP + DPS</v>
      </c>
      <c r="G4" s="95"/>
      <c r="H4" s="96"/>
    </row>
    <row r="5" spans="1:9" ht="12" customHeight="1" x14ac:dyDescent="0.2">
      <c r="A5" s="89" t="str">
        <f>'Krycí list'!A8</f>
        <v>Gen. projektant:</v>
      </c>
      <c r="B5" s="90"/>
      <c r="C5" s="95" t="str">
        <f>'Krycí list'!B8</f>
        <v>Ateliér pod věží s.r.o., Farní 20, 738 01 FRÝDEK MÍSTEK</v>
      </c>
      <c r="D5" s="95"/>
      <c r="E5" s="52" t="str">
        <f>'Krycí list'!A14</f>
        <v>Datum:</v>
      </c>
      <c r="F5" s="97">
        <f>'Krycí list'!B15</f>
        <v>45292</v>
      </c>
      <c r="G5" s="98"/>
      <c r="H5" s="99"/>
    </row>
    <row r="6" spans="1:9" ht="12" customHeight="1" x14ac:dyDescent="0.25">
      <c r="A6" s="89" t="str">
        <f>'Krycí list'!A9</f>
        <v>Zodp. osoba:</v>
      </c>
      <c r="B6" s="90"/>
      <c r="C6" s="95" t="str">
        <f>'Krycí list'!B9</f>
        <v>Ing. Roman Vojtíšek, ČKAIT 1104364, zodp. projektant, aut. osoba</v>
      </c>
      <c r="D6" s="95"/>
      <c r="E6" s="52"/>
      <c r="F6" s="95"/>
      <c r="G6" s="95"/>
      <c r="H6" s="96"/>
    </row>
    <row r="7" spans="1:9" ht="12" customHeight="1" x14ac:dyDescent="0.25">
      <c r="A7" s="91" t="str">
        <f>'Krycí list'!A5</f>
        <v>Objednatel:</v>
      </c>
      <c r="B7" s="92"/>
      <c r="C7" s="100" t="str">
        <f>'Krycí list'!B5</f>
        <v>Město Kopřivnice, Štefánikova 1163/12, 742 21 Kopřivnice</v>
      </c>
      <c r="D7" s="100"/>
      <c r="E7" s="53"/>
      <c r="F7" s="100"/>
      <c r="G7" s="100"/>
      <c r="H7" s="101"/>
    </row>
    <row r="8" spans="1:9" ht="30" customHeight="1" thickBot="1" x14ac:dyDescent="0.4">
      <c r="A8" s="83" t="str">
        <f>CONCATENATE(Obsah!B21," - ",Obsah!C21)</f>
        <v>D.1.4.3-06 - Rozpočet materiálu - instalační rozvody</v>
      </c>
      <c r="B8" s="84"/>
      <c r="C8" s="84"/>
      <c r="D8" s="84"/>
      <c r="E8" s="84"/>
      <c r="F8" s="84"/>
      <c r="G8" s="84"/>
      <c r="H8" s="84"/>
    </row>
    <row r="9" spans="1:9" s="10" customFormat="1" ht="27.95" customHeight="1" thickBot="1" x14ac:dyDescent="0.3">
      <c r="A9" s="7" t="s">
        <v>6</v>
      </c>
      <c r="B9" s="29" t="s">
        <v>4</v>
      </c>
      <c r="C9" s="8" t="s">
        <v>0</v>
      </c>
      <c r="D9" s="8" t="s">
        <v>5</v>
      </c>
      <c r="E9" s="29" t="s">
        <v>1</v>
      </c>
      <c r="F9" s="85" t="s">
        <v>8</v>
      </c>
      <c r="G9" s="86"/>
      <c r="H9" s="9" t="s">
        <v>7</v>
      </c>
      <c r="I9" s="66" t="s">
        <v>247</v>
      </c>
    </row>
    <row r="10" spans="1:9" s="66" customFormat="1" x14ac:dyDescent="0.25">
      <c r="A10" s="63">
        <v>1</v>
      </c>
      <c r="B10" s="55"/>
      <c r="C10" s="11" t="s">
        <v>172</v>
      </c>
      <c r="D10" s="64" t="s">
        <v>173</v>
      </c>
      <c r="E10" s="70"/>
      <c r="F10" s="54" t="s">
        <v>3</v>
      </c>
      <c r="G10" s="71">
        <v>4</v>
      </c>
      <c r="H10" s="65"/>
      <c r="I10" s="70" t="s">
        <v>174</v>
      </c>
    </row>
    <row r="11" spans="1:9" s="26" customFormat="1" x14ac:dyDescent="0.25">
      <c r="A11" s="1">
        <f>A10+1</f>
        <v>2</v>
      </c>
      <c r="B11" s="2"/>
      <c r="C11" s="14" t="s">
        <v>175</v>
      </c>
      <c r="D11" s="67" t="s">
        <v>176</v>
      </c>
      <c r="E11" s="52"/>
      <c r="F11" s="3" t="s">
        <v>3</v>
      </c>
      <c r="G11" s="24">
        <v>1</v>
      </c>
      <c r="H11" s="4"/>
      <c r="I11" s="52" t="s">
        <v>177</v>
      </c>
    </row>
    <row r="12" spans="1:9" s="26" customFormat="1" x14ac:dyDescent="0.25">
      <c r="A12" s="1">
        <f t="shared" ref="A12:A30" si="0">A11+1</f>
        <v>3</v>
      </c>
      <c r="B12" s="2"/>
      <c r="C12" s="14" t="s">
        <v>178</v>
      </c>
      <c r="D12" s="67" t="s">
        <v>179</v>
      </c>
      <c r="E12" s="52"/>
      <c r="F12" s="23" t="s">
        <v>3</v>
      </c>
      <c r="G12" s="24">
        <v>4</v>
      </c>
      <c r="H12" s="4"/>
      <c r="I12" s="52" t="s">
        <v>180</v>
      </c>
    </row>
    <row r="13" spans="1:9" s="26" customFormat="1" x14ac:dyDescent="0.25">
      <c r="A13" s="1">
        <f t="shared" si="0"/>
        <v>4</v>
      </c>
      <c r="B13" s="2"/>
      <c r="C13" s="14" t="s">
        <v>181</v>
      </c>
      <c r="D13" s="67" t="s">
        <v>179</v>
      </c>
      <c r="E13" s="52"/>
      <c r="F13" s="23" t="s">
        <v>3</v>
      </c>
      <c r="G13" s="24">
        <v>1</v>
      </c>
      <c r="H13" s="4"/>
      <c r="I13" s="52" t="s">
        <v>182</v>
      </c>
    </row>
    <row r="14" spans="1:9" s="26" customFormat="1" x14ac:dyDescent="0.25">
      <c r="A14" s="1">
        <f t="shared" si="0"/>
        <v>5</v>
      </c>
      <c r="B14" s="2"/>
      <c r="C14" s="14" t="s">
        <v>183</v>
      </c>
      <c r="D14" s="67" t="s">
        <v>179</v>
      </c>
      <c r="E14" s="52"/>
      <c r="F14" s="23" t="s">
        <v>3</v>
      </c>
      <c r="G14" s="24">
        <v>10</v>
      </c>
      <c r="H14" s="4"/>
      <c r="I14" s="52" t="s">
        <v>184</v>
      </c>
    </row>
    <row r="15" spans="1:9" s="26" customFormat="1" x14ac:dyDescent="0.25">
      <c r="A15" s="1">
        <f t="shared" si="0"/>
        <v>6</v>
      </c>
      <c r="B15" s="2"/>
      <c r="C15" s="14" t="s">
        <v>185</v>
      </c>
      <c r="D15" s="67" t="s">
        <v>186</v>
      </c>
      <c r="E15" s="69"/>
      <c r="F15" s="3" t="s">
        <v>3</v>
      </c>
      <c r="G15" s="24">
        <v>1</v>
      </c>
      <c r="H15" s="4"/>
      <c r="I15" s="69" t="s">
        <v>187</v>
      </c>
    </row>
    <row r="16" spans="1:9" s="26" customFormat="1" x14ac:dyDescent="0.25">
      <c r="A16" s="1">
        <f t="shared" si="0"/>
        <v>7</v>
      </c>
      <c r="B16" s="2"/>
      <c r="C16" s="14" t="s">
        <v>188</v>
      </c>
      <c r="D16" s="67" t="s">
        <v>189</v>
      </c>
      <c r="E16" s="69"/>
      <c r="F16" s="3" t="s">
        <v>3</v>
      </c>
      <c r="G16" s="24">
        <v>4</v>
      </c>
      <c r="H16" s="4"/>
      <c r="I16" s="69" t="s">
        <v>190</v>
      </c>
    </row>
    <row r="17" spans="1:9" s="26" customFormat="1" x14ac:dyDescent="0.25">
      <c r="A17" s="1">
        <f t="shared" si="0"/>
        <v>8</v>
      </c>
      <c r="B17" s="2"/>
      <c r="C17" s="14" t="s">
        <v>191</v>
      </c>
      <c r="D17" s="67" t="s">
        <v>192</v>
      </c>
      <c r="E17" s="72"/>
      <c r="F17" s="23" t="s">
        <v>3</v>
      </c>
      <c r="G17" s="24">
        <v>5</v>
      </c>
      <c r="H17" s="4"/>
      <c r="I17" s="72" t="s">
        <v>193</v>
      </c>
    </row>
    <row r="18" spans="1:9" s="26" customFormat="1" x14ac:dyDescent="0.25">
      <c r="A18" s="1">
        <f t="shared" si="0"/>
        <v>9</v>
      </c>
      <c r="B18" s="2"/>
      <c r="C18" s="14" t="s">
        <v>194</v>
      </c>
      <c r="D18" s="67" t="s">
        <v>195</v>
      </c>
      <c r="E18" s="52"/>
      <c r="F18" s="3" t="s">
        <v>3</v>
      </c>
      <c r="G18" s="24">
        <v>6</v>
      </c>
      <c r="H18" s="4"/>
      <c r="I18" s="52" t="s">
        <v>196</v>
      </c>
    </row>
    <row r="19" spans="1:9" s="26" customFormat="1" x14ac:dyDescent="0.25">
      <c r="A19" s="1">
        <f t="shared" si="0"/>
        <v>10</v>
      </c>
      <c r="B19" s="2"/>
      <c r="C19" s="14" t="s">
        <v>197</v>
      </c>
      <c r="D19" s="67" t="s">
        <v>198</v>
      </c>
      <c r="E19" s="52"/>
      <c r="F19" s="3" t="s">
        <v>3</v>
      </c>
      <c r="G19" s="24">
        <v>3</v>
      </c>
      <c r="H19" s="4"/>
      <c r="I19" s="52" t="s">
        <v>199</v>
      </c>
    </row>
    <row r="20" spans="1:9" s="26" customFormat="1" x14ac:dyDescent="0.25">
      <c r="A20" s="1">
        <f t="shared" si="0"/>
        <v>11</v>
      </c>
      <c r="B20" s="2"/>
      <c r="C20" s="14" t="s">
        <v>200</v>
      </c>
      <c r="D20" s="67" t="s">
        <v>201</v>
      </c>
      <c r="E20" s="52"/>
      <c r="F20" s="3" t="s">
        <v>3</v>
      </c>
      <c r="G20" s="24">
        <v>1</v>
      </c>
      <c r="H20" s="4"/>
      <c r="I20" s="52" t="s">
        <v>202</v>
      </c>
    </row>
    <row r="21" spans="1:9" s="26" customFormat="1" x14ac:dyDescent="0.25">
      <c r="A21" s="1">
        <f t="shared" si="0"/>
        <v>12</v>
      </c>
      <c r="B21" s="2"/>
      <c r="C21" s="14" t="s">
        <v>203</v>
      </c>
      <c r="D21" s="67" t="s">
        <v>204</v>
      </c>
      <c r="E21" s="52"/>
      <c r="F21" s="3" t="s">
        <v>3</v>
      </c>
      <c r="G21" s="24">
        <v>15</v>
      </c>
      <c r="H21" s="4"/>
      <c r="I21" s="52" t="s">
        <v>205</v>
      </c>
    </row>
    <row r="22" spans="1:9" s="26" customFormat="1" x14ac:dyDescent="0.25">
      <c r="A22" s="1">
        <f t="shared" si="0"/>
        <v>13</v>
      </c>
      <c r="B22" s="2"/>
      <c r="C22" s="14" t="s">
        <v>206</v>
      </c>
      <c r="D22" s="67" t="s">
        <v>207</v>
      </c>
      <c r="E22" s="72"/>
      <c r="F22" s="3" t="s">
        <v>3</v>
      </c>
      <c r="G22" s="24">
        <v>20</v>
      </c>
      <c r="H22" s="4"/>
      <c r="I22" s="72" t="s">
        <v>208</v>
      </c>
    </row>
    <row r="23" spans="1:9" s="26" customFormat="1" x14ac:dyDescent="0.25">
      <c r="A23" s="1">
        <f t="shared" si="0"/>
        <v>14</v>
      </c>
      <c r="B23" s="2"/>
      <c r="C23" s="14" t="s">
        <v>209</v>
      </c>
      <c r="D23" s="67" t="s">
        <v>210</v>
      </c>
      <c r="E23" s="52"/>
      <c r="F23" s="3" t="s">
        <v>3</v>
      </c>
      <c r="G23" s="24">
        <v>12</v>
      </c>
      <c r="H23" s="4"/>
      <c r="I23" s="52" t="s">
        <v>211</v>
      </c>
    </row>
    <row r="24" spans="1:9" s="26" customFormat="1" x14ac:dyDescent="0.25">
      <c r="A24" s="1">
        <f t="shared" si="0"/>
        <v>15</v>
      </c>
      <c r="B24" s="2"/>
      <c r="C24" s="14" t="s">
        <v>209</v>
      </c>
      <c r="D24" s="67" t="s">
        <v>212</v>
      </c>
      <c r="E24" s="52"/>
      <c r="F24" s="3" t="s">
        <v>3</v>
      </c>
      <c r="G24" s="24">
        <v>2</v>
      </c>
      <c r="H24" s="4"/>
      <c r="I24" s="52" t="s">
        <v>213</v>
      </c>
    </row>
    <row r="25" spans="1:9" s="26" customFormat="1" x14ac:dyDescent="0.25">
      <c r="A25" s="1">
        <f t="shared" si="0"/>
        <v>16</v>
      </c>
      <c r="B25" s="2"/>
      <c r="C25" s="14" t="s">
        <v>209</v>
      </c>
      <c r="D25" s="67" t="s">
        <v>214</v>
      </c>
      <c r="E25" s="52"/>
      <c r="F25" s="3" t="s">
        <v>3</v>
      </c>
      <c r="G25" s="24">
        <v>2</v>
      </c>
      <c r="H25" s="4"/>
      <c r="I25" s="52" t="s">
        <v>215</v>
      </c>
    </row>
    <row r="26" spans="1:9" s="26" customFormat="1" x14ac:dyDescent="0.25">
      <c r="A26" s="1">
        <f t="shared" si="0"/>
        <v>17</v>
      </c>
      <c r="B26" s="27"/>
      <c r="C26" s="14" t="s">
        <v>216</v>
      </c>
      <c r="D26" s="67" t="s">
        <v>217</v>
      </c>
      <c r="E26" s="68" t="s">
        <v>218</v>
      </c>
      <c r="F26" s="23" t="s">
        <v>2</v>
      </c>
      <c r="G26" s="24">
        <v>60</v>
      </c>
      <c r="H26" s="4"/>
    </row>
    <row r="27" spans="1:9" s="26" customFormat="1" x14ac:dyDescent="0.25">
      <c r="A27" s="1">
        <f t="shared" si="0"/>
        <v>18</v>
      </c>
      <c r="B27" s="27"/>
      <c r="C27" s="14" t="s">
        <v>216</v>
      </c>
      <c r="D27" s="67" t="s">
        <v>217</v>
      </c>
      <c r="E27" s="68" t="s">
        <v>219</v>
      </c>
      <c r="F27" s="23" t="s">
        <v>2</v>
      </c>
      <c r="G27" s="24">
        <v>125</v>
      </c>
      <c r="H27" s="4"/>
    </row>
    <row r="28" spans="1:9" s="26" customFormat="1" x14ac:dyDescent="0.25">
      <c r="A28" s="1">
        <f t="shared" si="0"/>
        <v>19</v>
      </c>
      <c r="B28" s="27"/>
      <c r="C28" s="14" t="s">
        <v>220</v>
      </c>
      <c r="D28" s="67" t="s">
        <v>221</v>
      </c>
      <c r="E28" s="52"/>
      <c r="F28" s="23" t="s">
        <v>2</v>
      </c>
      <c r="G28" s="24">
        <v>145</v>
      </c>
      <c r="H28" s="4"/>
      <c r="I28" s="52" t="s">
        <v>222</v>
      </c>
    </row>
    <row r="29" spans="1:9" s="26" customFormat="1" x14ac:dyDescent="0.25">
      <c r="A29" s="1">
        <f t="shared" si="0"/>
        <v>20</v>
      </c>
      <c r="B29" s="27"/>
      <c r="C29" s="14" t="s">
        <v>220</v>
      </c>
      <c r="D29" s="67" t="s">
        <v>223</v>
      </c>
      <c r="E29" s="52"/>
      <c r="F29" s="23" t="s">
        <v>2</v>
      </c>
      <c r="G29" s="24">
        <v>44</v>
      </c>
      <c r="H29" s="4"/>
      <c r="I29" s="52" t="s">
        <v>224</v>
      </c>
    </row>
    <row r="30" spans="1:9" s="26" customFormat="1" x14ac:dyDescent="0.25">
      <c r="A30" s="1">
        <f t="shared" si="0"/>
        <v>21</v>
      </c>
      <c r="B30" s="27"/>
      <c r="C30" s="14" t="s">
        <v>220</v>
      </c>
      <c r="D30" s="67" t="s">
        <v>225</v>
      </c>
      <c r="E30" s="52"/>
      <c r="F30" s="23" t="s">
        <v>2</v>
      </c>
      <c r="G30" s="24">
        <v>70</v>
      </c>
      <c r="H30" s="4"/>
      <c r="I30" s="52" t="s">
        <v>226</v>
      </c>
    </row>
    <row r="31" spans="1:9" s="26" customFormat="1" x14ac:dyDescent="0.25">
      <c r="A31" s="1">
        <f>A30+1</f>
        <v>22</v>
      </c>
      <c r="B31" s="27"/>
      <c r="C31" s="14" t="s">
        <v>227</v>
      </c>
      <c r="D31" s="67" t="s">
        <v>228</v>
      </c>
      <c r="E31" s="68" t="s">
        <v>99</v>
      </c>
      <c r="F31" s="3" t="s">
        <v>2</v>
      </c>
      <c r="G31" s="24">
        <v>205</v>
      </c>
      <c r="H31" s="4"/>
    </row>
    <row r="32" spans="1:9" s="26" customFormat="1" x14ac:dyDescent="0.25">
      <c r="A32" s="1">
        <f t="shared" ref="A32:A48" si="1">A31+1</f>
        <v>23</v>
      </c>
      <c r="B32" s="27"/>
      <c r="C32" s="14" t="s">
        <v>227</v>
      </c>
      <c r="D32" s="67" t="s">
        <v>228</v>
      </c>
      <c r="E32" s="68" t="s">
        <v>100</v>
      </c>
      <c r="F32" s="3" t="s">
        <v>2</v>
      </c>
      <c r="G32" s="24">
        <v>165</v>
      </c>
      <c r="H32" s="4"/>
    </row>
    <row r="33" spans="1:9" s="26" customFormat="1" x14ac:dyDescent="0.25">
      <c r="A33" s="1">
        <f t="shared" si="1"/>
        <v>24</v>
      </c>
      <c r="B33" s="27"/>
      <c r="C33" s="14" t="s">
        <v>227</v>
      </c>
      <c r="D33" s="67" t="s">
        <v>228</v>
      </c>
      <c r="E33" s="68" t="s">
        <v>105</v>
      </c>
      <c r="F33" s="3" t="s">
        <v>2</v>
      </c>
      <c r="G33" s="24">
        <v>80</v>
      </c>
      <c r="H33" s="4"/>
    </row>
    <row r="34" spans="1:9" s="26" customFormat="1" x14ac:dyDescent="0.25">
      <c r="A34" s="1">
        <f t="shared" si="1"/>
        <v>25</v>
      </c>
      <c r="B34" s="27"/>
      <c r="C34" s="14" t="s">
        <v>227</v>
      </c>
      <c r="D34" s="67" t="s">
        <v>228</v>
      </c>
      <c r="E34" s="68" t="s">
        <v>98</v>
      </c>
      <c r="F34" s="3" t="s">
        <v>2</v>
      </c>
      <c r="G34" s="24">
        <v>75</v>
      </c>
      <c r="H34" s="4"/>
    </row>
    <row r="35" spans="1:9" s="26" customFormat="1" x14ac:dyDescent="0.25">
      <c r="A35" s="1">
        <f t="shared" si="1"/>
        <v>26</v>
      </c>
      <c r="B35" s="27"/>
      <c r="C35" s="14" t="s">
        <v>229</v>
      </c>
      <c r="D35" s="73" t="s">
        <v>230</v>
      </c>
      <c r="E35" s="68"/>
      <c r="F35" s="23" t="s">
        <v>3</v>
      </c>
      <c r="G35" s="24">
        <v>1</v>
      </c>
      <c r="H35" s="28"/>
      <c r="I35" s="68" t="s">
        <v>231</v>
      </c>
    </row>
    <row r="36" spans="1:9" s="26" customFormat="1" x14ac:dyDescent="0.25">
      <c r="A36" s="1">
        <f t="shared" si="1"/>
        <v>27</v>
      </c>
      <c r="B36" s="2"/>
      <c r="C36" s="14" t="s">
        <v>232</v>
      </c>
      <c r="D36" s="62" t="s">
        <v>233</v>
      </c>
      <c r="E36" s="72"/>
      <c r="F36" s="23" t="s">
        <v>3</v>
      </c>
      <c r="G36" s="24">
        <v>17</v>
      </c>
      <c r="H36" s="4"/>
      <c r="I36" s="72" t="s">
        <v>234</v>
      </c>
    </row>
    <row r="37" spans="1:9" s="26" customFormat="1" x14ac:dyDescent="0.25">
      <c r="A37" s="1">
        <f t="shared" si="1"/>
        <v>28</v>
      </c>
      <c r="B37" s="2"/>
      <c r="C37" s="14" t="s">
        <v>235</v>
      </c>
      <c r="D37" s="62" t="s">
        <v>236</v>
      </c>
      <c r="E37" s="74"/>
      <c r="F37" s="23" t="s">
        <v>3</v>
      </c>
      <c r="G37" s="24">
        <v>9</v>
      </c>
      <c r="H37" s="4"/>
      <c r="I37" s="74" t="s">
        <v>237</v>
      </c>
    </row>
    <row r="38" spans="1:9" s="26" customFormat="1" x14ac:dyDescent="0.25">
      <c r="A38" s="1">
        <f t="shared" si="1"/>
        <v>29</v>
      </c>
      <c r="B38" s="2"/>
      <c r="C38" s="14" t="s">
        <v>238</v>
      </c>
      <c r="D38" s="62" t="s">
        <v>239</v>
      </c>
      <c r="E38" s="72"/>
      <c r="F38" s="23" t="s">
        <v>3</v>
      </c>
      <c r="G38" s="24">
        <v>2</v>
      </c>
      <c r="H38" s="4"/>
      <c r="I38" s="72" t="s">
        <v>240</v>
      </c>
    </row>
    <row r="39" spans="1:9" s="26" customFormat="1" x14ac:dyDescent="0.25">
      <c r="A39" s="1">
        <f t="shared" si="1"/>
        <v>30</v>
      </c>
      <c r="B39" s="2"/>
      <c r="C39" s="14" t="s">
        <v>241</v>
      </c>
      <c r="D39" s="67" t="s">
        <v>242</v>
      </c>
      <c r="E39" s="52"/>
      <c r="F39" s="23" t="s">
        <v>3</v>
      </c>
      <c r="G39" s="24">
        <v>2</v>
      </c>
      <c r="H39" s="4"/>
      <c r="I39" s="52" t="s">
        <v>243</v>
      </c>
    </row>
    <row r="40" spans="1:9" s="26" customFormat="1" x14ac:dyDescent="0.25">
      <c r="A40" s="1">
        <f t="shared" si="1"/>
        <v>31</v>
      </c>
      <c r="B40" s="2"/>
      <c r="C40" s="14" t="s">
        <v>252</v>
      </c>
      <c r="D40" s="62" t="s">
        <v>253</v>
      </c>
      <c r="E40" s="52" t="s">
        <v>254</v>
      </c>
      <c r="F40" s="23" t="s">
        <v>3</v>
      </c>
      <c r="G40" s="24">
        <v>5</v>
      </c>
      <c r="H40" s="4"/>
      <c r="I40" s="52"/>
    </row>
    <row r="41" spans="1:9" s="26" customFormat="1" x14ac:dyDescent="0.25">
      <c r="A41" s="1">
        <f t="shared" si="1"/>
        <v>32</v>
      </c>
      <c r="B41" s="2"/>
      <c r="C41" s="14" t="s">
        <v>244</v>
      </c>
      <c r="D41" s="62" t="s">
        <v>245</v>
      </c>
      <c r="E41" s="72"/>
      <c r="F41" s="3" t="s">
        <v>3</v>
      </c>
      <c r="G41" s="24">
        <v>1</v>
      </c>
      <c r="H41" s="4"/>
      <c r="I41" s="72" t="s">
        <v>246</v>
      </c>
    </row>
    <row r="42" spans="1:9" s="26" customFormat="1" x14ac:dyDescent="0.25">
      <c r="A42" s="1">
        <f t="shared" si="1"/>
        <v>33</v>
      </c>
      <c r="B42" s="27"/>
      <c r="C42" s="14" t="s">
        <v>249</v>
      </c>
      <c r="D42" s="14" t="s">
        <v>250</v>
      </c>
      <c r="E42" s="15"/>
      <c r="F42" s="3" t="s">
        <v>13</v>
      </c>
      <c r="G42" s="24">
        <v>1</v>
      </c>
      <c r="H42" s="4"/>
    </row>
    <row r="43" spans="1:9" s="26" customFormat="1" x14ac:dyDescent="0.25">
      <c r="A43" s="1">
        <f t="shared" si="1"/>
        <v>34</v>
      </c>
      <c r="B43" s="27"/>
      <c r="C43" s="14" t="s">
        <v>248</v>
      </c>
      <c r="D43" s="14"/>
      <c r="E43" s="15"/>
      <c r="F43" s="3" t="s">
        <v>13</v>
      </c>
      <c r="G43" s="24">
        <v>1</v>
      </c>
      <c r="H43" s="4"/>
    </row>
    <row r="44" spans="1:9" s="26" customFormat="1" x14ac:dyDescent="0.25">
      <c r="A44" s="1">
        <f t="shared" si="1"/>
        <v>35</v>
      </c>
      <c r="B44" s="27"/>
      <c r="C44" s="14" t="s">
        <v>16</v>
      </c>
      <c r="D44" s="14" t="s">
        <v>17</v>
      </c>
      <c r="E44" s="15"/>
      <c r="F44" s="3" t="s">
        <v>13</v>
      </c>
      <c r="G44" s="24">
        <v>1</v>
      </c>
      <c r="H44" s="28"/>
    </row>
    <row r="45" spans="1:9" s="26" customFormat="1" x14ac:dyDescent="0.25">
      <c r="A45" s="1">
        <f t="shared" si="1"/>
        <v>36</v>
      </c>
      <c r="B45" s="27"/>
      <c r="C45" s="14" t="s">
        <v>20</v>
      </c>
      <c r="D45" s="14"/>
      <c r="E45" s="15"/>
      <c r="F45" s="3" t="s">
        <v>13</v>
      </c>
      <c r="G45" s="24">
        <v>1</v>
      </c>
      <c r="H45" s="4"/>
    </row>
    <row r="46" spans="1:9" s="26" customFormat="1" x14ac:dyDescent="0.25">
      <c r="A46" s="1">
        <f t="shared" si="1"/>
        <v>37</v>
      </c>
      <c r="B46" s="27"/>
      <c r="C46" s="14" t="s">
        <v>251</v>
      </c>
      <c r="D46" s="14"/>
      <c r="E46" s="15"/>
      <c r="F46" s="3" t="s">
        <v>13</v>
      </c>
      <c r="G46" s="24">
        <v>1</v>
      </c>
      <c r="H46" s="4"/>
    </row>
    <row r="47" spans="1:9" s="26" customFormat="1" x14ac:dyDescent="0.25">
      <c r="A47" s="1">
        <f t="shared" si="1"/>
        <v>38</v>
      </c>
      <c r="B47" s="27"/>
      <c r="C47" s="14" t="s">
        <v>73</v>
      </c>
      <c r="D47" s="14"/>
      <c r="E47" s="15"/>
      <c r="F47" s="3" t="s">
        <v>13</v>
      </c>
      <c r="G47" s="24">
        <v>1</v>
      </c>
      <c r="H47" s="4"/>
    </row>
    <row r="48" spans="1:9" s="26" customFormat="1" x14ac:dyDescent="0.25">
      <c r="A48" s="1">
        <f t="shared" si="1"/>
        <v>39</v>
      </c>
      <c r="B48" s="27"/>
      <c r="C48" s="14" t="s">
        <v>18</v>
      </c>
      <c r="D48" s="14" t="s">
        <v>19</v>
      </c>
      <c r="E48" s="15"/>
      <c r="F48" s="3" t="s">
        <v>13</v>
      </c>
      <c r="G48" s="24">
        <v>1</v>
      </c>
      <c r="H48" s="25"/>
    </row>
    <row r="49" spans="1:8" x14ac:dyDescent="0.25">
      <c r="A49" s="18"/>
      <c r="B49" s="19"/>
      <c r="C49" s="20"/>
      <c r="D49" s="20"/>
      <c r="E49" s="19"/>
      <c r="F49" s="19"/>
      <c r="G49" s="21" t="s">
        <v>9</v>
      </c>
      <c r="H49" s="22"/>
    </row>
  </sheetData>
  <mergeCells count="18">
    <mergeCell ref="A7:B7"/>
    <mergeCell ref="C7:D7"/>
    <mergeCell ref="F7:H7"/>
    <mergeCell ref="A8:H8"/>
    <mergeCell ref="F9:G9"/>
    <mergeCell ref="A5:B5"/>
    <mergeCell ref="C5:D5"/>
    <mergeCell ref="F5:H5"/>
    <mergeCell ref="A6:B6"/>
    <mergeCell ref="C6:D6"/>
    <mergeCell ref="F6:H6"/>
    <mergeCell ref="A1:H1"/>
    <mergeCell ref="A3:B3"/>
    <mergeCell ref="C3:D3"/>
    <mergeCell ref="F3:H3"/>
    <mergeCell ref="A4:B4"/>
    <mergeCell ref="C4:D4"/>
    <mergeCell ref="F4:H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>
    <oddFooter>&amp;C&amp;"-,Tučné"&amp;P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="85" zoomScaleNormal="85" workbookViewId="0">
      <selection activeCell="B4" sqref="B4:B18"/>
    </sheetView>
  </sheetViews>
  <sheetFormatPr defaultRowHeight="15" x14ac:dyDescent="0.25"/>
  <cols>
    <col min="1" max="1" width="3.7109375" style="32" customWidth="1"/>
    <col min="2" max="2" width="70.7109375" style="36" customWidth="1"/>
    <col min="3" max="3" width="3.7109375" style="33" customWidth="1"/>
    <col min="4" max="4" width="70.7109375" customWidth="1"/>
    <col min="5" max="5" width="15.7109375" style="34" customWidth="1"/>
    <col min="6" max="6" width="3.7109375" customWidth="1"/>
    <col min="7" max="7" width="70.7109375" style="36" customWidth="1"/>
    <col min="8" max="8" width="3.7109375" customWidth="1"/>
    <col min="9" max="9" width="70.7109375" style="36" customWidth="1"/>
  </cols>
  <sheetData>
    <row r="1" spans="1:9" x14ac:dyDescent="0.25">
      <c r="A1" s="102" t="s">
        <v>24</v>
      </c>
      <c r="B1" s="102"/>
      <c r="C1" s="103" t="s">
        <v>28</v>
      </c>
      <c r="D1" s="102"/>
      <c r="E1" s="104"/>
      <c r="F1" s="103" t="s">
        <v>36</v>
      </c>
      <c r="G1" s="104"/>
      <c r="H1" s="103" t="s">
        <v>37</v>
      </c>
      <c r="I1" s="104"/>
    </row>
    <row r="2" spans="1:9" x14ac:dyDescent="0.25">
      <c r="A2" s="32">
        <v>1</v>
      </c>
      <c r="B2" s="37"/>
      <c r="C2" s="33">
        <v>1</v>
      </c>
      <c r="D2" t="s">
        <v>68</v>
      </c>
      <c r="E2" s="34" t="s">
        <v>29</v>
      </c>
      <c r="F2" s="33">
        <v>1</v>
      </c>
      <c r="G2" s="35" t="s">
        <v>95</v>
      </c>
      <c r="H2" s="33">
        <v>1</v>
      </c>
      <c r="I2" s="35"/>
    </row>
    <row r="3" spans="1:9" x14ac:dyDescent="0.25">
      <c r="A3" s="32">
        <v>2</v>
      </c>
      <c r="B3" s="36" t="s">
        <v>25</v>
      </c>
      <c r="C3" s="33">
        <v>2</v>
      </c>
      <c r="D3" t="s">
        <v>69</v>
      </c>
      <c r="E3" s="34" t="s">
        <v>30</v>
      </c>
      <c r="F3" s="33">
        <v>2</v>
      </c>
      <c r="H3" s="33">
        <v>2</v>
      </c>
      <c r="I3" s="36" t="s">
        <v>26</v>
      </c>
    </row>
    <row r="4" spans="1:9" x14ac:dyDescent="0.25">
      <c r="A4" s="32">
        <v>3</v>
      </c>
      <c r="C4" s="33">
        <v>3</v>
      </c>
      <c r="D4" t="s">
        <v>70</v>
      </c>
      <c r="E4" s="34" t="s">
        <v>31</v>
      </c>
      <c r="F4" s="33">
        <v>3</v>
      </c>
      <c r="H4" s="33">
        <v>3</v>
      </c>
    </row>
    <row r="5" spans="1:9" x14ac:dyDescent="0.25">
      <c r="A5" s="32">
        <v>4</v>
      </c>
      <c r="C5" s="33">
        <v>4</v>
      </c>
      <c r="D5" t="s">
        <v>71</v>
      </c>
      <c r="E5" s="34" t="s">
        <v>32</v>
      </c>
      <c r="F5" s="33">
        <v>4</v>
      </c>
      <c r="H5" s="33">
        <v>4</v>
      </c>
    </row>
    <row r="6" spans="1:9" x14ac:dyDescent="0.25">
      <c r="A6" s="32">
        <v>5</v>
      </c>
      <c r="C6" s="33">
        <v>5</v>
      </c>
      <c r="D6" t="s">
        <v>72</v>
      </c>
      <c r="E6" s="34" t="s">
        <v>33</v>
      </c>
      <c r="F6" s="33">
        <v>5</v>
      </c>
      <c r="H6" s="33">
        <v>5</v>
      </c>
      <c r="I6" s="57" t="s">
        <v>101</v>
      </c>
    </row>
    <row r="7" spans="1:9" x14ac:dyDescent="0.25">
      <c r="A7" s="32">
        <v>6</v>
      </c>
      <c r="C7" s="33">
        <v>6</v>
      </c>
      <c r="D7" t="s">
        <v>73</v>
      </c>
      <c r="E7" s="34" t="s">
        <v>34</v>
      </c>
      <c r="F7" s="33">
        <v>6</v>
      </c>
      <c r="H7" s="33">
        <v>6</v>
      </c>
    </row>
    <row r="8" spans="1:9" x14ac:dyDescent="0.25">
      <c r="A8" s="32">
        <v>7</v>
      </c>
      <c r="C8" s="33">
        <v>7</v>
      </c>
      <c r="D8" t="s">
        <v>112</v>
      </c>
      <c r="E8" s="34" t="s">
        <v>113</v>
      </c>
      <c r="F8" s="33">
        <v>7</v>
      </c>
      <c r="H8" s="33">
        <v>7</v>
      </c>
    </row>
    <row r="9" spans="1:9" x14ac:dyDescent="0.25">
      <c r="A9" s="32">
        <v>8</v>
      </c>
      <c r="C9" s="33">
        <v>8</v>
      </c>
      <c r="D9" t="s">
        <v>106</v>
      </c>
      <c r="E9" s="34" t="s">
        <v>89</v>
      </c>
      <c r="F9" s="33">
        <v>8</v>
      </c>
      <c r="H9" s="33">
        <v>8</v>
      </c>
    </row>
    <row r="10" spans="1:9" x14ac:dyDescent="0.25">
      <c r="A10" s="32">
        <v>9</v>
      </c>
      <c r="C10" s="33">
        <v>9</v>
      </c>
      <c r="D10" t="s">
        <v>90</v>
      </c>
      <c r="E10" s="34" t="s">
        <v>91</v>
      </c>
      <c r="F10" s="33">
        <v>9</v>
      </c>
      <c r="H10" s="33">
        <v>9</v>
      </c>
    </row>
    <row r="11" spans="1:9" x14ac:dyDescent="0.25">
      <c r="A11" s="32">
        <v>10</v>
      </c>
      <c r="C11" s="33">
        <v>10</v>
      </c>
      <c r="D11" t="s">
        <v>94</v>
      </c>
      <c r="E11" s="34" t="s">
        <v>93</v>
      </c>
      <c r="F11" s="33">
        <v>10</v>
      </c>
      <c r="H11" s="33">
        <v>10</v>
      </c>
    </row>
    <row r="12" spans="1:9" x14ac:dyDescent="0.25">
      <c r="A12" s="32">
        <v>11</v>
      </c>
      <c r="C12" s="33">
        <v>11</v>
      </c>
      <c r="D12" t="s">
        <v>96</v>
      </c>
    </row>
    <row r="13" spans="1:9" x14ac:dyDescent="0.25">
      <c r="A13" s="32">
        <v>12</v>
      </c>
      <c r="C13" s="33">
        <v>12</v>
      </c>
      <c r="D13" t="s">
        <v>97</v>
      </c>
    </row>
    <row r="14" spans="1:9" x14ac:dyDescent="0.25">
      <c r="A14" s="32">
        <v>13</v>
      </c>
    </row>
    <row r="15" spans="1:9" x14ac:dyDescent="0.25">
      <c r="A15" s="32">
        <v>14</v>
      </c>
    </row>
    <row r="16" spans="1:9" x14ac:dyDescent="0.25">
      <c r="A16" s="32">
        <v>15</v>
      </c>
    </row>
  </sheetData>
  <mergeCells count="4">
    <mergeCell ref="A1:B1"/>
    <mergeCell ref="C1:E1"/>
    <mergeCell ref="F1:G1"/>
    <mergeCell ref="H1:I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19</vt:i4>
      </vt:variant>
    </vt:vector>
  </HeadingPairs>
  <TitlesOfParts>
    <vt:vector size="24" baseType="lpstr">
      <vt:lpstr>Krycí list</vt:lpstr>
      <vt:lpstr>Obsah</vt:lpstr>
      <vt:lpstr>Rozp_RSWC (slepý)</vt:lpstr>
      <vt:lpstr>Rozp_inst (slepý)</vt:lpstr>
      <vt:lpstr>Data</vt:lpstr>
      <vt:lpstr>Dat_zp</vt:lpstr>
      <vt:lpstr>Datum_zprac</vt:lpstr>
      <vt:lpstr>Firma_1</vt:lpstr>
      <vt:lpstr>Firma_2</vt:lpstr>
      <vt:lpstr>Firma_3</vt:lpstr>
      <vt:lpstr>General</vt:lpstr>
      <vt:lpstr>Charakter</vt:lpstr>
      <vt:lpstr>Investor</vt:lpstr>
      <vt:lpstr>kapitola</vt:lpstr>
      <vt:lpstr>Misto_stavby</vt:lpstr>
      <vt:lpstr>Nazev_akce</vt:lpstr>
      <vt:lpstr>Obsah!Oblast_tisku</vt:lpstr>
      <vt:lpstr>'Rozp_inst (slepý)'!Oblast_tisku</vt:lpstr>
      <vt:lpstr>'Rozp_RSWC (slepý)'!Oblast_tisku</vt:lpstr>
      <vt:lpstr>Proj_elektro</vt:lpstr>
      <vt:lpstr>Stupen</vt:lpstr>
      <vt:lpstr>Stupen_text</vt:lpstr>
      <vt:lpstr>Zodp_osoba</vt:lpstr>
      <vt:lpstr>Zprac_pro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Poláček</dc:creator>
  <cp:lastModifiedBy>Pavel Zajíček</cp:lastModifiedBy>
  <cp:lastPrinted>2024-02-23T20:58:04Z</cp:lastPrinted>
  <dcterms:created xsi:type="dcterms:W3CDTF">2009-02-22T21:05:10Z</dcterms:created>
  <dcterms:modified xsi:type="dcterms:W3CDTF">2024-07-09T07:03:03Z</dcterms:modified>
</cp:coreProperties>
</file>